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codeName="ThisWorkbook" defaultThemeVersion="124226"/>
  <mc:AlternateContent xmlns:mc="http://schemas.openxmlformats.org/markup-compatibility/2006">
    <mc:Choice Requires="x15">
      <x15ac:absPath xmlns:x15ac="http://schemas.microsoft.com/office/spreadsheetml/2010/11/ac" url="H:\Terra Nova\"/>
    </mc:Choice>
  </mc:AlternateContent>
  <xr:revisionPtr revIDLastSave="0" documentId="8_{03C3A4B0-38D3-4B4D-A892-D27CF43E70A6}" xr6:coauthVersionLast="36" xr6:coauthVersionMax="36" xr10:uidLastSave="{00000000-0000-0000-0000-000000000000}"/>
  <bookViews>
    <workbookView xWindow="0" yWindow="0" windowWidth="16440" windowHeight="5655" xr2:uid="{00000000-000D-0000-FFFF-FFFF00000000}"/>
  </bookViews>
  <sheets>
    <sheet name="Order Form" sheetId="1" r:id="rId1"/>
  </sheets>
  <definedNames>
    <definedName name="Answer">'Order Form'!#REF!</definedName>
    <definedName name="Optional">'Order Form'!$BJ$8:$BJ$10</definedName>
    <definedName name="_xlnm.Print_Area" localSheetId="0">'Order Form'!$A$1:$BG$115</definedName>
    <definedName name="Scoring">'Order Form'!$BI$158:$BI$160</definedName>
    <definedName name="Version">'Order Form'!#REF!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106" i="1" l="1"/>
  <c r="BJ53" i="1"/>
  <c r="BJ46" i="1"/>
  <c r="BJ45" i="1"/>
  <c r="BJ44" i="1"/>
  <c r="BJ43" i="1"/>
  <c r="BJ42" i="1"/>
  <c r="BJ41" i="1"/>
  <c r="BJ40" i="1"/>
  <c r="BJ39" i="1"/>
  <c r="BJ38" i="1"/>
  <c r="BL58" i="1"/>
  <c r="BM58" i="1"/>
  <c r="BN58" i="1"/>
  <c r="BO58" i="1"/>
  <c r="BP58" i="1"/>
  <c r="BQ58" i="1"/>
  <c r="BQ57" i="1"/>
  <c r="BL57" i="1"/>
  <c r="BM57" i="1"/>
  <c r="BN57" i="1"/>
  <c r="BO57" i="1"/>
  <c r="BP57" i="1"/>
  <c r="BQ56" i="1"/>
  <c r="BQ55" i="1"/>
  <c r="BQ54" i="1"/>
  <c r="BL54" i="1"/>
  <c r="BM54" i="1"/>
  <c r="BQ50" i="1"/>
  <c r="BQ49" i="1"/>
  <c r="BQ48" i="1"/>
  <c r="BL48" i="1"/>
  <c r="BM48" i="1"/>
  <c r="BT48" i="1"/>
  <c r="BQ47" i="1"/>
  <c r="BL47" i="1"/>
  <c r="BM47" i="1"/>
  <c r="BN47" i="1"/>
  <c r="BO47" i="1"/>
  <c r="BP47" i="1"/>
  <c r="BT54" i="1"/>
  <c r="BL53" i="1"/>
  <c r="BM53" i="1"/>
  <c r="BN53" i="1"/>
  <c r="BO53" i="1"/>
  <c r="BP53" i="1"/>
  <c r="BQ53" i="1"/>
  <c r="BT47" i="1"/>
  <c r="BL44" i="1"/>
  <c r="BM44" i="1"/>
  <c r="BL43" i="1"/>
  <c r="BM43" i="1"/>
  <c r="BN43" i="1"/>
  <c r="BO43" i="1"/>
  <c r="BP43" i="1"/>
  <c r="BQ43" i="1"/>
  <c r="BL40" i="1"/>
  <c r="BM40" i="1"/>
  <c r="BN40" i="1"/>
  <c r="BO40" i="1"/>
  <c r="BP40" i="1"/>
  <c r="BQ40" i="1"/>
  <c r="BL39" i="1"/>
  <c r="BM39" i="1"/>
  <c r="BN39" i="1"/>
  <c r="BO39" i="1"/>
  <c r="BP39" i="1"/>
  <c r="BQ39" i="1"/>
  <c r="BL38" i="1"/>
  <c r="BM38" i="1"/>
  <c r="BN38" i="1"/>
  <c r="BO38" i="1"/>
  <c r="BP38" i="1"/>
  <c r="BQ38" i="1"/>
  <c r="BR57" i="1"/>
  <c r="BS57" i="1"/>
  <c r="BT58" i="1"/>
  <c r="BR58" i="1"/>
  <c r="BS58" i="1"/>
  <c r="BL41" i="1"/>
  <c r="BM41" i="1"/>
  <c r="BN41" i="1"/>
  <c r="BO41" i="1"/>
  <c r="BL45" i="1"/>
  <c r="BM45" i="1"/>
  <c r="BN45" i="1"/>
  <c r="BO45" i="1"/>
  <c r="BN48" i="1"/>
  <c r="BO48" i="1"/>
  <c r="BP48" i="1"/>
  <c r="BL49" i="1"/>
  <c r="BM49" i="1"/>
  <c r="BN49" i="1"/>
  <c r="BO49" i="1"/>
  <c r="BN54" i="1"/>
  <c r="BO54" i="1"/>
  <c r="BP54" i="1"/>
  <c r="BL55" i="1"/>
  <c r="BM55" i="1"/>
  <c r="BN55" i="1"/>
  <c r="BO55" i="1"/>
  <c r="BL46" i="1"/>
  <c r="BM46" i="1"/>
  <c r="BN46" i="1"/>
  <c r="BO46" i="1"/>
  <c r="BR47" i="1"/>
  <c r="BS47" i="1"/>
  <c r="BL50" i="1"/>
  <c r="BM50" i="1"/>
  <c r="BN50" i="1"/>
  <c r="BO50" i="1"/>
  <c r="BL56" i="1"/>
  <c r="BM56" i="1"/>
  <c r="BN56" i="1"/>
  <c r="BO56" i="1"/>
  <c r="BP56" i="1"/>
  <c r="BT57" i="1"/>
  <c r="BL42" i="1"/>
  <c r="BM42" i="1"/>
  <c r="BN42" i="1"/>
  <c r="BO42" i="1"/>
  <c r="BR54" i="1"/>
  <c r="BS54" i="1"/>
  <c r="BN44" i="1"/>
  <c r="BO44" i="1"/>
  <c r="BP44" i="1"/>
  <c r="BQ44" i="1"/>
  <c r="BR44" i="1"/>
  <c r="BS44" i="1"/>
  <c r="H44" i="1"/>
  <c r="BT40" i="1"/>
  <c r="BT53" i="1"/>
  <c r="H47" i="1"/>
  <c r="BR53" i="1"/>
  <c r="BS53" i="1"/>
  <c r="H48" i="1"/>
  <c r="BP49" i="1"/>
  <c r="BR49" i="1"/>
  <c r="BS49" i="1"/>
  <c r="BT49" i="1"/>
  <c r="BR43" i="1"/>
  <c r="BS43" i="1"/>
  <c r="H42" i="1"/>
  <c r="BT43" i="1"/>
  <c r="H41" i="1"/>
  <c r="BR40" i="1"/>
  <c r="BS40" i="1"/>
  <c r="BR39" i="1"/>
  <c r="BS39" i="1"/>
  <c r="BT39" i="1"/>
  <c r="BT38" i="1"/>
  <c r="BP50" i="1"/>
  <c r="BR50" i="1"/>
  <c r="BS50" i="1"/>
  <c r="BP41" i="1"/>
  <c r="BQ41" i="1"/>
  <c r="BT41" i="1"/>
  <c r="H37" i="1"/>
  <c r="BP45" i="1"/>
  <c r="BQ45" i="1"/>
  <c r="BR45" i="1"/>
  <c r="BS45" i="1"/>
  <c r="H46" i="1"/>
  <c r="BP42" i="1"/>
  <c r="BQ42" i="1"/>
  <c r="BT42" i="1"/>
  <c r="H39" i="1"/>
  <c r="BR42" i="1"/>
  <c r="BS42" i="1"/>
  <c r="H40" i="1"/>
  <c r="BP46" i="1"/>
  <c r="BQ46" i="1"/>
  <c r="BT46" i="1"/>
  <c r="H60" i="1"/>
  <c r="BP55" i="1"/>
  <c r="BR55" i="1"/>
  <c r="BS55" i="1"/>
  <c r="BR56" i="1"/>
  <c r="BS56" i="1"/>
  <c r="BR48" i="1"/>
  <c r="BS48" i="1"/>
  <c r="BT50" i="1"/>
  <c r="BR38" i="1"/>
  <c r="BS38" i="1"/>
  <c r="BT56" i="1"/>
  <c r="BT55" i="1"/>
  <c r="BR46" i="1"/>
  <c r="BS46" i="1"/>
  <c r="H61" i="1"/>
  <c r="BT45" i="1"/>
  <c r="H45" i="1"/>
  <c r="H67" i="1"/>
  <c r="H59" i="1"/>
  <c r="H66" i="1"/>
  <c r="H58" i="1"/>
  <c r="H64" i="1"/>
  <c r="H56" i="1"/>
  <c r="H65" i="1"/>
  <c r="H57" i="1"/>
  <c r="H63" i="1"/>
  <c r="H55" i="1"/>
  <c r="H54" i="1"/>
  <c r="H62" i="1"/>
  <c r="BT44" i="1"/>
  <c r="H43" i="1"/>
  <c r="BR41" i="1"/>
  <c r="BS41" i="1"/>
  <c r="H38" i="1"/>
  <c r="AZ86" i="1"/>
  <c r="AZ85" i="1"/>
  <c r="AZ84" i="1"/>
  <c r="AZ83" i="1"/>
  <c r="AZ82" i="1"/>
  <c r="AZ81" i="1"/>
  <c r="P31" i="1"/>
  <c r="U31" i="1"/>
  <c r="Z31" i="1"/>
  <c r="AE31" i="1"/>
  <c r="AJ31" i="1"/>
  <c r="AO31" i="1"/>
  <c r="AT31" i="1"/>
  <c r="AY31" i="1"/>
  <c r="K31" i="1"/>
  <c r="AZ105" i="1"/>
  <c r="AP11" i="1"/>
  <c r="AZ89" i="1"/>
  <c r="AZ75" i="1"/>
  <c r="AZ76" i="1"/>
  <c r="AZ74" i="1"/>
  <c r="AZ78" i="1"/>
  <c r="AZ77" i="1"/>
  <c r="AZ88" i="1"/>
  <c r="AZ90" i="1"/>
  <c r="AZ99" i="1"/>
  <c r="AZ98" i="1"/>
  <c r="AZ87" i="1"/>
  <c r="AZ93" i="1"/>
  <c r="AZ103" i="1"/>
  <c r="AZ102" i="1"/>
  <c r="AZ91" i="1"/>
  <c r="AZ97" i="1"/>
  <c r="AZ100" i="1"/>
  <c r="AZ92" i="1"/>
  <c r="AZ96" i="1"/>
  <c r="AZ95" i="1"/>
  <c r="AZ94" i="1"/>
  <c r="AZ107" i="1"/>
  <c r="AP8" i="1"/>
  <c r="AP9" i="1"/>
  <c r="AP10" i="1"/>
  <c r="AP14" i="1"/>
  <c r="AP13" i="1"/>
  <c r="AZ12" i="1"/>
  <c r="AP12" i="1"/>
  <c r="BA36" i="1"/>
  <c r="AZ108" i="1"/>
</calcChain>
</file>

<file path=xl/sharedStrings.xml><?xml version="1.0" encoding="utf-8"?>
<sst xmlns="http://schemas.openxmlformats.org/spreadsheetml/2006/main" count="277" uniqueCount="167">
  <si>
    <t>Name:</t>
  </si>
  <si>
    <t>Organization Name:</t>
  </si>
  <si>
    <t>Phone:</t>
  </si>
  <si>
    <t>Email:</t>
  </si>
  <si>
    <t>City:</t>
  </si>
  <si>
    <t>State:</t>
  </si>
  <si>
    <t>Zip Code:</t>
  </si>
  <si>
    <t>Email Address:</t>
  </si>
  <si>
    <t>Shipping Address:</t>
  </si>
  <si>
    <t>Ship to</t>
  </si>
  <si>
    <t>Bill to</t>
  </si>
  <si>
    <t>25/pkg.</t>
  </si>
  <si>
    <t>Item Description</t>
  </si>
  <si>
    <t>ISBN</t>
  </si>
  <si>
    <t>Each</t>
  </si>
  <si>
    <t>Ship Via:</t>
  </si>
  <si>
    <t>Order Date:</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</si>
  <si>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</si>
  <si>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Billing Address:</t>
  </si>
  <si>
    <t>Enrollment by Grade</t>
  </si>
  <si>
    <t>UPS/Ground</t>
  </si>
  <si>
    <t>Shipping and handling and applicable state and local taxes are prepaid and will be added to your invoice.  
Prices effective through December 31, 2019.</t>
  </si>
  <si>
    <t>C5415002</t>
  </si>
  <si>
    <t>Step 2 Subtotal (Additional Materials):</t>
  </si>
  <si>
    <t>Step 2 Shipping Estimate (Additional Materials):</t>
  </si>
  <si>
    <t>Please email completed order form to: ContractShelf@DataRecognitionCorp.com</t>
  </si>
  <si>
    <t>Step 1 (included in contract per student price) Total:</t>
  </si>
  <si>
    <t>C5416000</t>
  </si>
  <si>
    <t>The quantity of included test materials will auto-populate based on the enrollments entered.</t>
  </si>
  <si>
    <t>CONSUMABLE TEST MATERIALS</t>
  </si>
  <si>
    <t>InView Test Book Packages of 25 include: 1 Examiner’s Manual</t>
  </si>
  <si>
    <t>C5477600</t>
  </si>
  <si>
    <t>C5477700</t>
  </si>
  <si>
    <t>C5477800</t>
  </si>
  <si>
    <t>C5478300</t>
  </si>
  <si>
    <t>C5478400</t>
  </si>
  <si>
    <t>C5478500</t>
  </si>
  <si>
    <t>C5416200</t>
  </si>
  <si>
    <t>Grade K</t>
  </si>
  <si>
    <t>Grade 1</t>
  </si>
  <si>
    <t>Grade 2</t>
  </si>
  <si>
    <t>Grade 3</t>
  </si>
  <si>
    <t>Grade 4</t>
  </si>
  <si>
    <t>Grade 5</t>
  </si>
  <si>
    <t>Grade 6</t>
  </si>
  <si>
    <t>Grade 7</t>
  </si>
  <si>
    <t>Grade 8</t>
  </si>
  <si>
    <t>C5480502</t>
  </si>
  <si>
    <t>Grade K, Level 10 Complete Battery Test Booklets</t>
  </si>
  <si>
    <t>C5473702</t>
  </si>
  <si>
    <t>Grade 1, Level 11 Multiple Assessments Test Booklets</t>
  </si>
  <si>
    <t>Grade 2, Level 12 Multiple Assessments Test Booklets</t>
  </si>
  <si>
    <t>C5476000</t>
  </si>
  <si>
    <t>Grade K, Level 10 Complete Battery Practice Activities</t>
  </si>
  <si>
    <t>C5477400</t>
  </si>
  <si>
    <t>C5477500</t>
  </si>
  <si>
    <t>Grade 1, Level 11 Multiple Assessments Practice Activities</t>
  </si>
  <si>
    <t>Grade 2, Level 12 Multiple Assessments Practice Activities</t>
  </si>
  <si>
    <t>OPTIONAL CONSUMABLE TEST MATERIALS</t>
  </si>
  <si>
    <t>C5481702</t>
  </si>
  <si>
    <t>Grade K, Level 10 Complete Battery Test Directions</t>
  </si>
  <si>
    <t>C5474702</t>
  </si>
  <si>
    <t>C5474802</t>
  </si>
  <si>
    <t>Grade 1, Level 11 Multiple Assessments Test Directions</t>
  </si>
  <si>
    <t>Grade 2, Level 12 Multiple Assessments Test Directions</t>
  </si>
  <si>
    <t>C5476700</t>
  </si>
  <si>
    <t>C5478100</t>
  </si>
  <si>
    <t>C5478200</t>
  </si>
  <si>
    <t>Grade K, Level 10 Directions for Complete Battery 
Practice Activities</t>
  </si>
  <si>
    <t>Grade 3, Level 1 InView Practice Test Directions</t>
  </si>
  <si>
    <t>Yes</t>
  </si>
  <si>
    <t>No</t>
  </si>
  <si>
    <t>Choose</t>
  </si>
  <si>
    <t>5/pkg.</t>
  </si>
  <si>
    <t>K</t>
  </si>
  <si>
    <t>Grade</t>
  </si>
  <si>
    <t>Enrollment</t>
  </si>
  <si>
    <t>5 Packs</t>
  </si>
  <si>
    <t>Remaining Students</t>
  </si>
  <si>
    <t>25 Packs</t>
  </si>
  <si>
    <t>C5480515</t>
  </si>
  <si>
    <t>C5473715</t>
  </si>
  <si>
    <t>C5415015</t>
  </si>
  <si>
    <t>C5476015</t>
  </si>
  <si>
    <t>C5477415</t>
  </si>
  <si>
    <t>C5477515</t>
  </si>
  <si>
    <t>Please enter the total number of packages needed for each item listed below.</t>
  </si>
  <si>
    <t>REUSABLE TEST MATERIALS</t>
  </si>
  <si>
    <t>Step 2 (Reusable Test Materials) Total:</t>
  </si>
  <si>
    <t>C5202500</t>
  </si>
  <si>
    <t>Grade 3, Level 13 CCR Edition Test Booklets 
(RLA, Math, Science, and Social Studies)</t>
  </si>
  <si>
    <t>C5202600</t>
  </si>
  <si>
    <t>Grade 4, Level 14 CCR Edition Test Booklets 
(RLA, Math, Science, and Social Studies)</t>
  </si>
  <si>
    <t>C5202700</t>
  </si>
  <si>
    <t>Grade 5, Level 15 CCR Edition Test Booklets 
(RLA, Math, Science, and Social Studies)</t>
  </si>
  <si>
    <t>C5202800</t>
  </si>
  <si>
    <t>Grade 6, Level 16 CCR Edition Test Booklets 
(RLA, Math, Science, and Social Studies)</t>
  </si>
  <si>
    <t>C5202900</t>
  </si>
  <si>
    <t>Grade 7, Level 17 CCR Edition Test Booklets 
(RLA, Math, Science, and Social Studies)</t>
  </si>
  <si>
    <t>C5203000</t>
  </si>
  <si>
    <t>Grade 8, Level 18 CCR Edition Test Booklets 
(RLA, Math, Science, and Social Studies)</t>
  </si>
  <si>
    <t>C5202515</t>
  </si>
  <si>
    <t>C5202615</t>
  </si>
  <si>
    <t>C5202715</t>
  </si>
  <si>
    <t>C5202815</t>
  </si>
  <si>
    <t>C5202915</t>
  </si>
  <si>
    <t>C5203015</t>
  </si>
  <si>
    <t>C5415100</t>
  </si>
  <si>
    <t>C5415200</t>
  </si>
  <si>
    <t>C5415300</t>
  </si>
  <si>
    <t>C5415115</t>
  </si>
  <si>
    <t>C5415215</t>
  </si>
  <si>
    <t>C5415315</t>
  </si>
  <si>
    <t>Grade 8, Level 4  InView Test Books</t>
  </si>
  <si>
    <t>Grades 6-7, Level 3 InView Test Books</t>
  </si>
  <si>
    <t>Grades 4-5, Level 2 InView Test Books</t>
  </si>
  <si>
    <t>Grade 3, Level 1 InView Test Books</t>
  </si>
  <si>
    <t>MANDATED CONSUMABLE TEST MATERIALS</t>
  </si>
  <si>
    <t>Complete Battery, Multiple Assessments, &amp; College- and Career-Ready test book packages of 25 include: 1 Test Direction.</t>
  </si>
  <si>
    <t>Complete Battery, Multiple Assessments, &amp; College- and Career-Ready test book packages of 25 for grdes 3-8 include: 1 package of manipulatives.</t>
  </si>
  <si>
    <t>C5205600</t>
  </si>
  <si>
    <t>C5205700</t>
  </si>
  <si>
    <t>C5205800</t>
  </si>
  <si>
    <t>Grade 3, Level 13 College- and Career-Ready Edition Form 2 Test Directions</t>
  </si>
  <si>
    <t>Grades 4-5, Levels 14-15 College- and Career-Ready Edition Form 2 Test Directions</t>
  </si>
  <si>
    <t>Grades 6-8, Levels 16-18 College- and Career-Ready Edition Form 2 Test Directions</t>
  </si>
  <si>
    <t>Grades 4-8, Levels 2-4 InView Test Directions</t>
  </si>
  <si>
    <t>Grade 3, Level 1 InView Test Directions</t>
  </si>
  <si>
    <t>C5416100</t>
  </si>
  <si>
    <t>Grade 3, Level 1 InView Practice Tests</t>
  </si>
  <si>
    <t>Grades 4-8, Levels 2-4 InView Practice Tests</t>
  </si>
  <si>
    <t>C5415600</t>
  </si>
  <si>
    <t>C5415700</t>
  </si>
  <si>
    <t>Grade 3, Level 13 Multiple Assessments/College- and Career-Ready Edition Practice Activities</t>
  </si>
  <si>
    <t>Grades 4-5, Levels 14-15 Multiple Assessments/College- and Career-Ready Edition Practice Activities</t>
  </si>
  <si>
    <t>Grades 6-8, Levels 16-18 Multiple Assessments/College- and Career-Ready Edition Practice Activities</t>
  </si>
  <si>
    <t>Grade 1, Level 11 Directions for MA/CCR Practice Activities</t>
  </si>
  <si>
    <t>Grade 2, Level 12 Directions for MA/CCR Practice Activities</t>
  </si>
  <si>
    <t>Grade 3, Level 13 Directions for MA/CCR Practice Activities</t>
  </si>
  <si>
    <t>Grades 4-5, Levels 14-15 Directions for MA/CCR Practice Activities</t>
  </si>
  <si>
    <t>Grades 6-8, Levels 16-18 Directions for MA/CCR Practice Activities</t>
  </si>
  <si>
    <t>C5416300</t>
  </si>
  <si>
    <t>Grades 4-8, Levels 2-4 InView Practice Test Directions</t>
  </si>
  <si>
    <t>STEP 2 (of 2) - Additional Practice Activites and Test Directions (Optional)</t>
  </si>
  <si>
    <t>Price</t>
  </si>
  <si>
    <t>Unit</t>
  </si>
  <si>
    <t>Qty</t>
  </si>
  <si>
    <t>Total</t>
  </si>
  <si>
    <t>Testing?</t>
  </si>
  <si>
    <t>**In the chart below, please indicate:</t>
  </si>
  <si>
    <t>Price/Student</t>
  </si>
  <si>
    <t xml:space="preserve">2) </t>
  </si>
  <si>
    <t xml:space="preserve"> if you will be testing at the optional grade levels by selecting "Yes" or "No" (highlighted in blue).</t>
  </si>
  <si>
    <t xml:space="preserve">1) </t>
  </si>
  <si>
    <t>indicate the total number of students at each grade level (highlighted in yellow).  THE QUANTITY OF INCLUDED TEST MATERIALS WILL AUTO-POPULATE.</t>
  </si>
  <si>
    <t>STEP 1 (of 2) - Please enter the enrollment by grade for Mandated and Optional Testing</t>
  </si>
  <si>
    <t>If you have any questions about this form, please contact the Archdiocese of Philadelphia contract team at Tel: 855-839-1181, Option #1 "TerraNova", then Option #2 
to speak with Brittany Noel from 8:00 am to 4:00 pm Central Time.</t>
  </si>
  <si>
    <r>
      <t>Archdiocese of Philadelphia 2022 Spring Assessment Program</t>
    </r>
    <r>
      <rPr>
        <b/>
        <i/>
        <sz val="18"/>
        <color theme="1"/>
        <rFont val="Calibri"/>
        <family val="2"/>
        <scheme val="minor"/>
      </rPr>
      <t xml:space="preserve">
</t>
    </r>
    <r>
      <rPr>
        <b/>
        <i/>
        <sz val="14"/>
        <color rgb="FFFF0000"/>
        <rFont val="Calibri"/>
        <family val="2"/>
        <scheme val="minor"/>
      </rPr>
      <t>All orders must be received by November 22, 2021</t>
    </r>
  </si>
  <si>
    <t>Unrounded Total Packages</t>
  </si>
  <si>
    <t>Rounded Whole Packages</t>
  </si>
  <si>
    <t>Rounded Student Count</t>
  </si>
  <si>
    <t>Delta to Whole Package</t>
  </si>
  <si>
    <t>Additonal Whole Package</t>
  </si>
  <si>
    <t>Net Remaining Students</t>
  </si>
  <si>
    <t>INVIEW</t>
  </si>
  <si>
    <t>Lvl</t>
  </si>
  <si>
    <t>All orders must be received by November 22,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</si>
</sst>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23"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7"/>
      <color theme="1"/>
      <name val="Calibri"/>
      <family val="2"/>
      <scheme val="minor"/>
    </font>
    <font>
      <sz val="10"/>
      <name val="Arial"/>
      <family val="2"/>
    </font>
    <font>
      <b/>
      <i/>
      <sz val="11"/>
      <color rgb="FFFF0000"/>
      <name val="Calibri"/>
      <family val="2"/>
      <scheme val="minor"/>
    </font>
    <font>
      <sz val="11"/>
      <name val="Arial"/>
      <family val="2"/>
    </font>
    <font>
      <b/>
      <sz val="12"/>
      <color theme="0"/>
      <name val="Calibri"/>
      <family val="2"/>
      <scheme val="minor"/>
    </font>
    <font>
      <i/>
      <sz val="11"/>
      <color theme="1"/>
      <name val="Calibri"/>
      <family val="2"/>
      <scheme val="minor"/>
    </font>
    <font>
      <b/>
      <i/>
      <sz val="16"/>
      <color theme="1"/>
      <name val="Calibri"/>
      <family val="2"/>
      <scheme val="minor"/>
    </font>
    <font>
      <b/>
      <i/>
      <sz val="14"/>
      <color rgb="FFFF0000"/>
      <name val="Calibri"/>
      <family val="2"/>
      <scheme val="minor"/>
    </font>
    <font>
      <b/>
      <i/>
      <sz val="18"/>
      <color theme="1"/>
      <name val="Calibri"/>
      <family val="2"/>
      <scheme val="minor"/>
    </font>
    <font>
      <b/>
      <sz val="14"/>
      <color rgb="FFFF0000"/>
      <name val="Calibri"/>
      <family val="2"/>
      <scheme val="minor"/>
    </font>
    <font>
      <sz val="8"/>
      <color rgb="FF000000"/>
      <name val="Segoe UI"/>
      <family val="2"/>
    </font>
    <font>
      <b/>
      <sz val="6"/>
      <color theme="1"/>
      <name val="Calibri"/>
      <family val="2"/>
      <scheme val="minor"/>
    </font>
    <font>
      <b/>
      <sz val="12"/>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A3E8FD"/>
        <bgColor indexed="64"/>
      </patternFill>
    </fill>
  </fills>
  <borders count="12">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6" fillId="0" borderId="0"/>
    <xf numFmtId="0" fontId="9" fillId="0" borderId="0"/>
    <xf numFmtId="0" fontId="11" fillId="0" borderId="0"/>
  </cellStyleXfs>
  <cellXfs count="141">
    <xf numFmtId="0" fontId="0" fillId="0" borderId="0" xfId="0"/>
    <xf numFmtId="0" fontId="0" fillId="0" borderId="0" xfId="0" applyBorder="1" applyAlignment="1" applyProtection="1">
      <alignment horizontal="center" vertical="center"/>
    </xf>
    <xf numFmtId="0" fontId="0" fillId="0" borderId="0" xfId="0" applyBorder="1" applyAlignment="1" applyProtection="1">
      <alignment vertical="center"/>
    </xf>
    <xf numFmtId="0" fontId="1" fillId="0" borderId="0" xfId="0" applyFont="1" applyBorder="1" applyAlignment="1" applyProtection="1">
      <alignment vertical="center"/>
    </xf>
    <xf numFmtId="0" fontId="0" fillId="0" borderId="1" xfId="0" applyBorder="1" applyAlignment="1" applyProtection="1">
      <alignment vertical="center"/>
    </xf>
    <xf numFmtId="4" fontId="0" fillId="0" borderId="1" xfId="0" applyNumberFormat="1" applyBorder="1" applyAlignment="1" applyProtection="1">
      <alignment vertical="center"/>
    </xf>
    <xf numFmtId="4" fontId="0" fillId="0" borderId="0" xfId="0" applyNumberFormat="1" applyBorder="1" applyAlignment="1" applyProtection="1">
      <alignment vertical="center"/>
    </xf>
    <xf numFmtId="0" fontId="0" fillId="0" borderId="0" xfId="0" applyBorder="1" applyAlignment="1" applyProtection="1">
      <alignment vertical="center"/>
    </xf>
    <xf numFmtId="0" fontId="0" fillId="2" borderId="0" xfId="0" applyFill="1" applyBorder="1" applyAlignment="1" applyProtection="1">
      <alignment vertical="center"/>
    </xf>
    <xf numFmtId="0" fontId="0" fillId="0" borderId="0" xfId="0" applyFont="1" applyBorder="1" applyAlignment="1" applyProtection="1">
      <alignment vertical="center"/>
    </xf>
    <xf numFmtId="0" fontId="10" fillId="0" borderId="0" xfId="0" applyFont="1" applyBorder="1" applyAlignment="1" applyProtection="1">
      <alignment vertical="center" wrapText="1"/>
    </xf>
    <xf numFmtId="0" fontId="10" fillId="0" borderId="0" xfId="0" applyFont="1" applyBorder="1" applyAlignment="1" applyProtection="1">
      <alignment horizontal="center" vertical="center" wrapText="1"/>
    </xf>
    <xf numFmtId="0" fontId="5" fillId="0" borderId="0" xfId="0" applyFont="1" applyBorder="1" applyAlignment="1" applyProtection="1">
      <alignment vertical="center"/>
    </xf>
    <xf numFmtId="4" fontId="5" fillId="0" borderId="0" xfId="0" applyNumberFormat="1" applyFont="1" applyBorder="1" applyAlignment="1" applyProtection="1">
      <alignment vertical="center"/>
    </xf>
    <xf numFmtId="164" fontId="0" fillId="0" borderId="0" xfId="0" applyNumberFormat="1" applyBorder="1" applyAlignment="1" applyProtection="1">
      <alignment vertical="center"/>
    </xf>
    <xf numFmtId="164" fontId="0" fillId="0" borderId="0" xfId="0" quotePrefix="1" applyNumberFormat="1" applyBorder="1" applyAlignment="1" applyProtection="1">
      <alignment vertical="center"/>
    </xf>
    <xf numFmtId="0" fontId="0" fillId="4" borderId="0" xfId="0" applyFill="1" applyBorder="1" applyAlignment="1" applyProtection="1">
      <alignment horizontal="center" vertical="center"/>
    </xf>
    <xf numFmtId="0" fontId="0" fillId="0" borderId="0" xfId="0" quotePrefix="1" applyBorder="1" applyAlignment="1" applyProtection="1">
      <alignment horizontal="center" vertical="center"/>
    </xf>
    <xf numFmtId="0" fontId="0" fillId="0" borderId="0" xfId="0" applyBorder="1" applyAlignment="1" applyProtection="1">
      <alignment vertical="center" wrapText="1"/>
    </xf>
    <xf numFmtId="0" fontId="5" fillId="3" borderId="0" xfId="0" applyFont="1" applyFill="1" applyBorder="1" applyAlignment="1" applyProtection="1">
      <alignment vertical="center"/>
    </xf>
    <xf numFmtId="0" fontId="0" fillId="3" borderId="0" xfId="0" applyFill="1" applyBorder="1" applyAlignment="1" applyProtection="1">
      <alignment vertical="center"/>
    </xf>
    <xf numFmtId="4" fontId="0" fillId="3" borderId="0" xfId="0" applyNumberFormat="1" applyFill="1" applyBorder="1" applyAlignment="1" applyProtection="1">
      <alignment vertical="center"/>
    </xf>
    <xf numFmtId="0" fontId="2"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4" fontId="2" fillId="0" borderId="1" xfId="0" applyNumberFormat="1" applyFont="1" applyBorder="1" applyAlignment="1" applyProtection="1">
      <alignment horizontal="center" vertical="center"/>
    </xf>
    <xf numFmtId="0" fontId="0" fillId="0" borderId="0" xfId="0" applyBorder="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lignment vertical="center"/>
    </xf>
    <xf numFmtId="0" fontId="13" fillId="3" borderId="0" xfId="0" applyFont="1" applyFill="1" applyBorder="1" applyAlignment="1" applyProtection="1">
      <alignment horizontal="left" vertical="center" indent="2"/>
    </xf>
    <xf numFmtId="0" fontId="5" fillId="2" borderId="0" xfId="0" applyFont="1" applyFill="1" applyBorder="1" applyAlignment="1" applyProtection="1">
      <alignment vertical="center"/>
    </xf>
    <xf numFmtId="4" fontId="0" fillId="2" borderId="0" xfId="0" applyNumberFormat="1" applyFill="1" applyBorder="1" applyAlignment="1" applyProtection="1">
      <alignment vertical="center"/>
    </xf>
    <xf numFmtId="0" fontId="13" fillId="2" borderId="0" xfId="0" applyFont="1" applyFill="1" applyBorder="1" applyAlignment="1" applyProtection="1">
      <alignment horizontal="left" vertical="center" indent="2"/>
    </xf>
    <xf numFmtId="0" fontId="0" fillId="0" borderId="0" xfId="0" applyBorder="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vertical="center"/>
    </xf>
    <xf numFmtId="0" fontId="5" fillId="0" borderId="0" xfId="0" applyFont="1" applyFill="1" applyBorder="1" applyAlignment="1" applyProtection="1">
      <alignment vertical="center" wrapText="1"/>
    </xf>
    <xf numFmtId="0" fontId="0" fillId="0" borderId="0" xfId="0" applyFill="1" applyBorder="1" applyAlignment="1" applyProtection="1">
      <alignment vertical="center"/>
      <protection locked="0"/>
    </xf>
    <xf numFmtId="0" fontId="0" fillId="0" borderId="0" xfId="0" applyBorder="1" applyAlignment="1" applyProtection="1">
      <alignment vertical="center"/>
    </xf>
    <xf numFmtId="0" fontId="0" fillId="0" borderId="0" xfId="0" applyBorder="1" applyAlignment="1" applyProtection="1">
      <alignment vertical="center"/>
    </xf>
    <xf numFmtId="0" fontId="19" fillId="0" borderId="0" xfId="0" applyFont="1" applyFill="1" applyBorder="1" applyAlignment="1" applyProtection="1">
      <alignment vertical="center" wrapText="1"/>
    </xf>
    <xf numFmtId="0" fontId="0" fillId="0" borderId="0" xfId="0" applyBorder="1" applyAlignment="1" applyProtection="1">
      <alignment vertical="center"/>
    </xf>
    <xf numFmtId="0" fontId="10" fillId="0" borderId="0" xfId="0" applyFont="1" applyBorder="1" applyAlignment="1" applyProtection="1">
      <alignment horizontal="center" vertical="center" wrapText="1"/>
    </xf>
    <xf numFmtId="0" fontId="0" fillId="0" borderId="7" xfId="0" applyBorder="1" applyAlignment="1" applyProtection="1">
      <alignment horizontal="center" vertical="center"/>
      <protection locked="0"/>
    </xf>
    <xf numFmtId="0" fontId="0" fillId="0" borderId="3" xfId="0" applyBorder="1" applyAlignment="1" applyProtection="1">
      <alignment vertical="center"/>
    </xf>
    <xf numFmtId="0" fontId="0" fillId="0" borderId="0" xfId="0" applyBorder="1" applyAlignment="1">
      <alignment horizontal="center" vertical="center"/>
    </xf>
    <xf numFmtId="0" fontId="7" fillId="0" borderId="0" xfId="0" applyFont="1" applyBorder="1" applyAlignment="1" applyProtection="1">
      <alignment vertical="center" wrapText="1"/>
    </xf>
    <xf numFmtId="0" fontId="7" fillId="0" borderId="0" xfId="0" applyFont="1" applyBorder="1" applyAlignment="1" applyProtection="1">
      <alignment vertical="center"/>
    </xf>
    <xf numFmtId="0" fontId="0" fillId="0" borderId="0" xfId="0" applyBorder="1" applyAlignment="1" applyProtection="1">
      <alignment vertical="center"/>
    </xf>
    <xf numFmtId="0" fontId="10" fillId="0" borderId="0" xfId="0" applyFont="1" applyBorder="1" applyAlignment="1" applyProtection="1">
      <alignment horizontal="center" vertical="center" wrapText="1"/>
    </xf>
    <xf numFmtId="0" fontId="3" fillId="0" borderId="0" xfId="0" applyFont="1" applyBorder="1" applyAlignment="1" applyProtection="1">
      <alignment vertical="center"/>
    </xf>
    <xf numFmtId="0" fontId="4" fillId="0" borderId="0" xfId="0" applyFont="1" applyFill="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pplyProtection="1">
      <alignment horizontal="center" vertical="center"/>
    </xf>
    <xf numFmtId="49" fontId="0" fillId="0" borderId="0" xfId="0" quotePrefix="1" applyNumberFormat="1" applyFill="1" applyBorder="1" applyAlignment="1" applyProtection="1">
      <alignment horizontal="center" vertical="center"/>
    </xf>
    <xf numFmtId="0" fontId="0" fillId="0" borderId="0" xfId="0" quotePrefix="1" applyFill="1" applyBorder="1" applyAlignment="1" applyProtection="1">
      <alignment horizontal="center" vertical="center"/>
    </xf>
    <xf numFmtId="0" fontId="0" fillId="0" borderId="0" xfId="0" applyFill="1" applyBorder="1" applyAlignment="1" applyProtection="1">
      <alignment vertical="center" wrapText="1"/>
    </xf>
    <xf numFmtId="0" fontId="0" fillId="0" borderId="3" xfId="0" applyBorder="1" applyAlignment="1">
      <alignment horizontal="center" vertical="center"/>
    </xf>
    <xf numFmtId="0" fontId="0" fillId="0" borderId="0" xfId="0" applyBorder="1" applyAlignment="1" applyProtection="1">
      <alignment vertical="center"/>
    </xf>
    <xf numFmtId="0" fontId="0" fillId="2" borderId="3" xfId="0" applyFill="1" applyBorder="1" applyAlignment="1">
      <alignment horizontal="center" vertical="center" wrapText="1"/>
    </xf>
    <xf numFmtId="0" fontId="22" fillId="2" borderId="3" xfId="0" applyFont="1"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0" fillId="0" borderId="3" xfId="0" applyFill="1" applyBorder="1" applyAlignment="1" applyProtection="1">
      <alignment horizontal="center" vertical="center"/>
    </xf>
    <xf numFmtId="164" fontId="0" fillId="0" borderId="3" xfId="0" applyNumberFormat="1" applyBorder="1" applyAlignment="1" applyProtection="1">
      <alignment horizontal="center" vertical="center"/>
    </xf>
    <xf numFmtId="164" fontId="0" fillId="0" borderId="3" xfId="0" quotePrefix="1" applyNumberFormat="1" applyBorder="1" applyAlignment="1" applyProtection="1">
      <alignment horizontal="center" vertical="center"/>
    </xf>
    <xf numFmtId="0" fontId="0" fillId="0" borderId="3" xfId="0" applyFill="1" applyBorder="1" applyAlignment="1" applyProtection="1">
      <alignment vertical="center" wrapText="1"/>
    </xf>
    <xf numFmtId="164" fontId="5" fillId="0" borderId="4"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xf>
    <xf numFmtId="0" fontId="19" fillId="0" borderId="3" xfId="0" applyFont="1" applyFill="1" applyBorder="1" applyAlignment="1" applyProtection="1">
      <alignment horizontal="center" vertical="center" wrapText="1"/>
    </xf>
    <xf numFmtId="0" fontId="10" fillId="0" borderId="0" xfId="0" applyFont="1" applyBorder="1" applyAlignment="1" applyProtection="1">
      <alignment horizontal="right" vertical="center" wrapText="1"/>
    </xf>
    <xf numFmtId="0" fontId="10" fillId="0" borderId="0" xfId="0" applyFont="1" applyBorder="1" applyAlignment="1" applyProtection="1">
      <alignment vertical="center" wrapText="1"/>
    </xf>
    <xf numFmtId="164" fontId="5" fillId="0" borderId="3" xfId="0" applyNumberFormat="1"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5" borderId="3" xfId="0" applyFon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8" xfId="0" applyFill="1" applyBorder="1" applyAlignment="1" applyProtection="1">
      <alignment horizontal="center" vertical="center"/>
    </xf>
    <xf numFmtId="49" fontId="0" fillId="0" borderId="3" xfId="0" quotePrefix="1" applyNumberFormat="1" applyFill="1" applyBorder="1" applyAlignment="1" applyProtection="1">
      <alignment horizontal="center" vertical="center"/>
    </xf>
    <xf numFmtId="0" fontId="0" fillId="0" borderId="3" xfId="0" quotePrefix="1" applyNumberFormat="1" applyFill="1" applyBorder="1" applyAlignment="1" applyProtection="1">
      <alignment horizontal="center" vertical="center"/>
    </xf>
    <xf numFmtId="0" fontId="21" fillId="0" borderId="3" xfId="0" applyFont="1" applyBorder="1" applyAlignment="1" applyProtection="1">
      <alignment horizontal="center" vertical="center"/>
    </xf>
    <xf numFmtId="0" fontId="20" fillId="0" borderId="3" xfId="0" applyFont="1" applyBorder="1" applyAlignment="1" applyProtection="1">
      <alignment horizontal="center" vertical="center"/>
    </xf>
    <xf numFmtId="0" fontId="4" fillId="0" borderId="0" xfId="0" applyFont="1" applyAlignment="1">
      <alignment horizontal="center" vertical="center"/>
    </xf>
    <xf numFmtId="0" fontId="0" fillId="0" borderId="3" xfId="0" quotePrefix="1" applyFill="1" applyBorder="1" applyAlignment="1" applyProtection="1">
      <alignment horizontal="center" vertical="center"/>
    </xf>
    <xf numFmtId="0" fontId="3"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4" fillId="0" borderId="0" xfId="0" applyFont="1" applyBorder="1" applyAlignment="1">
      <alignment horizontal="center" vertical="center"/>
    </xf>
    <xf numFmtId="0" fontId="4"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0" fillId="0" borderId="3" xfId="0" applyBorder="1" applyAlignment="1" applyProtection="1">
      <alignment horizontal="center" vertical="center"/>
    </xf>
    <xf numFmtId="0" fontId="5" fillId="0" borderId="7"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10" fillId="0" borderId="0" xfId="0" applyFont="1" applyBorder="1" applyAlignment="1" applyProtection="1">
      <alignment horizontal="left" vertical="center" wrapText="1" indent="4"/>
    </xf>
    <xf numFmtId="0" fontId="0" fillId="0" borderId="0" xfId="0" applyFont="1" applyBorder="1" applyAlignment="1" applyProtection="1">
      <alignment horizontal="center" vertical="center"/>
    </xf>
    <xf numFmtId="0" fontId="0" fillId="0" borderId="6" xfId="0"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5" fillId="0" borderId="3" xfId="0" applyFont="1" applyBorder="1" applyAlignment="1" applyProtection="1">
      <alignment horizontal="center" vertical="center" wrapText="1"/>
    </xf>
    <xf numFmtId="166" fontId="0" fillId="0" borderId="2" xfId="0" applyNumberForma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4" xfId="0" applyBorder="1" applyAlignment="1" applyProtection="1">
      <alignment horizontal="right" vertical="center"/>
    </xf>
    <xf numFmtId="0" fontId="5" fillId="0" borderId="3" xfId="0" applyFont="1" applyBorder="1" applyAlignment="1" applyProtection="1">
      <alignment horizontal="center" vertical="center"/>
    </xf>
    <xf numFmtId="0" fontId="8" fillId="0" borderId="9" xfId="0" applyFont="1" applyBorder="1" applyAlignment="1">
      <alignment vertical="center" wrapText="1"/>
    </xf>
    <xf numFmtId="164" fontId="7" fillId="3" borderId="3" xfId="0" quotePrefix="1" applyNumberFormat="1" applyFont="1" applyFill="1" applyBorder="1" applyAlignment="1" applyProtection="1">
      <alignment horizontal="center" vertical="center" shrinkToFit="1"/>
    </xf>
    <xf numFmtId="164" fontId="0" fillId="0" borderId="3" xfId="0" quotePrefix="1" applyNumberFormat="1" applyBorder="1" applyAlignment="1" applyProtection="1">
      <alignment horizontal="center" vertical="center" shrinkToFit="1"/>
    </xf>
    <xf numFmtId="0" fontId="17" fillId="0" borderId="0" xfId="0" applyFont="1" applyBorder="1" applyAlignment="1" applyProtection="1">
      <alignment horizontal="center" vertical="center"/>
    </xf>
    <xf numFmtId="0" fontId="5" fillId="0" borderId="10"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12" fillId="0" borderId="5" xfId="0" applyFont="1" applyBorder="1" applyAlignment="1" applyProtection="1">
      <alignment horizontal="center" vertical="center"/>
    </xf>
    <xf numFmtId="164" fontId="7" fillId="2" borderId="3" xfId="0" quotePrefix="1" applyNumberFormat="1" applyFont="1" applyFill="1" applyBorder="1" applyAlignment="1" applyProtection="1">
      <alignment horizontal="center" vertical="center" shrinkToFit="1"/>
    </xf>
    <xf numFmtId="0" fontId="0" fillId="0" borderId="0" xfId="0" applyBorder="1" applyAlignment="1" applyProtection="1">
      <alignment vertical="center"/>
    </xf>
    <xf numFmtId="0" fontId="3" fillId="0" borderId="0" xfId="0" applyFont="1" applyBorder="1" applyAlignment="1" applyProtection="1">
      <alignment vertical="center"/>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8" xfId="0" applyFont="1" applyBorder="1" applyAlignment="1" applyProtection="1">
      <alignment horizontal="center" vertical="center"/>
    </xf>
    <xf numFmtId="167" fontId="0" fillId="0" borderId="7" xfId="0" applyNumberFormat="1" applyFont="1" applyBorder="1" applyAlignment="1" applyProtection="1">
      <alignment horizontal="center" vertical="center"/>
      <protection locked="0"/>
    </xf>
    <xf numFmtId="167" fontId="0" fillId="0" borderId="6" xfId="0" applyNumberFormat="1" applyFont="1" applyBorder="1" applyAlignment="1" applyProtection="1">
      <alignment horizontal="center" vertical="center"/>
      <protection locked="0"/>
    </xf>
    <xf numFmtId="167" fontId="0" fillId="0" borderId="8" xfId="0" applyNumberFormat="1" applyFont="1" applyBorder="1" applyAlignment="1" applyProtection="1">
      <alignment horizontal="center" vertical="center"/>
      <protection locked="0"/>
    </xf>
    <xf numFmtId="0" fontId="10" fillId="0" borderId="0" xfId="0" applyFont="1" applyBorder="1" applyAlignment="1" applyProtection="1">
      <alignment vertical="center"/>
    </xf>
    <xf numFmtId="0" fontId="14" fillId="0" borderId="0" xfId="0" applyFont="1" applyBorder="1" applyAlignment="1" applyProtection="1">
      <alignment horizontal="center" vertical="center" wrapText="1"/>
    </xf>
    <xf numFmtId="0" fontId="0" fillId="0" borderId="2" xfId="0" applyBorder="1" applyAlignment="1" applyProtection="1">
      <alignment horizontal="left" vertical="center"/>
      <protection locked="0"/>
    </xf>
    <xf numFmtId="165" fontId="0" fillId="0" borderId="6" xfId="0" applyNumberFormat="1" applyBorder="1" applyAlignment="1" applyProtection="1">
      <alignment horizontal="center" vertical="center"/>
      <protection locked="0"/>
    </xf>
    <xf numFmtId="0" fontId="7" fillId="3" borderId="3" xfId="0" applyFont="1" applyFill="1" applyBorder="1" applyAlignment="1" applyProtection="1">
      <alignment horizontal="right" vertical="center"/>
    </xf>
    <xf numFmtId="0" fontId="0" fillId="0" borderId="3" xfId="0" applyBorder="1" applyAlignment="1" applyProtection="1">
      <alignment horizontal="right" vertical="center"/>
    </xf>
    <xf numFmtId="0" fontId="7" fillId="2" borderId="3" xfId="0" applyFont="1" applyFill="1" applyBorder="1" applyAlignment="1" applyProtection="1">
      <alignment horizontal="right" vertical="center"/>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43">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rgb="FF9C0006"/>
      </font>
      <fill>
        <patternFill>
          <bgColor rgb="FFFFC7CE"/>
        </patternFill>
      </fill>
    </dxf>
    <dxf>
      <font>
        <color rgb="FF9C0006"/>
      </font>
      <fill>
        <patternFill patternType="none">
          <bgColor auto="1"/>
        </patternFill>
      </fill>
    </dxf>
    <dxf>
      <font>
        <color rgb="FF9C0006"/>
      </font>
      <fill>
        <patternFill>
          <bgColor rgb="FFA3E8FD"/>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ont>
        <color theme="0"/>
      </font>
      <fill>
        <patternFill patternType="none">
          <bgColor auto="1"/>
        </patternFill>
      </fill>
    </dxf>
    <dxf>
      <font>
        <color theme="0"/>
      </font>
    </dxf>
  </dxfs>
  <tableStyles count="0" defaultTableStyle="TableStyleMedium2" defaultPivotStyle="PivotStyleLight16"/>
  <colors>
    <mruColors>
      <color rgb="FFA3E8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I$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112142</xdr:colOff>
      <xdr:row>0</xdr:row>
      <xdr:rowOff>86264</xdr:rowOff>
    </xdr:from>
    <xdr:to>
      <xdr:col>9</xdr:col>
      <xdr:colOff>61655</xdr:colOff>
      <xdr:row>4</xdr:row>
      <xdr:rowOff>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232912" y="86264"/>
          <a:ext cx="1157211" cy="70736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76200</xdr:colOff>
          <xdr:row>5</xdr:row>
          <xdr:rowOff>57150</xdr:rowOff>
        </xdr:from>
        <xdr:to>
          <xdr:col>45</xdr:col>
          <xdr:colOff>85725</xdr:colOff>
          <xdr:row>7</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V162"/>
  <sheetViews>
    <sheetView showGridLines="0" tabSelected="1" zoomScaleNormal="100" zoomScaleSheetLayoutView="100" workbookViewId="0">
      <selection activeCell="K29" sqref="K29:O29"/>
    </sheetView>
  </sheetViews>
  <sheetFormatPr defaultColWidth="1.7109375" defaultRowHeight="15" x14ac:dyDescent="0.25"/>
  <cols>
    <col min="1" max="1" width="1.7109375" style="2"/>
    <col min="2" max="2" width="1.7109375" style="2" customWidth="1"/>
    <col min="3" max="5" width="1.7109375" style="2"/>
    <col min="6" max="6" width="3" style="2" customWidth="1"/>
    <col min="7" max="7" width="3.85546875" style="2" customWidth="1"/>
    <col min="8" max="10" width="1.7109375" style="2"/>
    <col min="11" max="13" width="1.7109375" style="2" customWidth="1"/>
    <col min="14" max="14" width="1.7109375" style="2"/>
    <col min="15" max="15" width="3" style="2" customWidth="1"/>
    <col min="16" max="40" width="1.7109375" style="2"/>
    <col min="41" max="41" width="3.85546875" style="2" customWidth="1"/>
    <col min="42" max="48" width="1.7109375" style="2"/>
    <col min="49" max="49" width="1.7109375" style="2" customWidth="1"/>
    <col min="50" max="51" width="1.7109375" style="2"/>
    <col min="52" max="52" width="1.7109375" style="6"/>
    <col min="53" max="53" width="4.42578125" style="6" customWidth="1"/>
    <col min="54" max="54" width="1.28515625" style="6" customWidth="1"/>
    <col min="55" max="55" width="2.5703125" style="6" customWidth="1"/>
    <col min="56" max="56" width="3.7109375" style="6" customWidth="1"/>
    <col min="57" max="57" width="4" style="6" customWidth="1"/>
    <col min="58" max="58" width="2.28515625" style="6" customWidth="1"/>
    <col min="59" max="59" width="3.7109375" style="2" hidden="1" customWidth="1"/>
    <col min="60" max="60" width="4" style="2" customWidth="1"/>
    <col min="61" max="61" width="9.42578125" style="1" hidden="1" customWidth="1"/>
    <col min="62" max="62" width="12.42578125" style="1" hidden="1" customWidth="1"/>
    <col min="63" max="63" width="14" style="1" hidden="1" customWidth="1"/>
    <col min="64" max="64" width="10.42578125" style="1" hidden="1" customWidth="1"/>
    <col min="65" max="65" width="13.85546875" style="1" hidden="1" customWidth="1"/>
    <col min="66" max="66" width="13" style="1" hidden="1" customWidth="1"/>
    <col min="67" max="67" width="10.7109375" style="1" hidden="1" customWidth="1"/>
    <col min="68" max="68" width="13.7109375" style="1" hidden="1" customWidth="1"/>
    <col min="69" max="69" width="8.28515625" style="1" hidden="1" customWidth="1"/>
    <col min="70" max="70" width="13.42578125" style="1" hidden="1" customWidth="1"/>
    <col min="71" max="71" width="12.5703125" style="1" hidden="1" customWidth="1"/>
    <col min="72" max="72" width="13.85546875" style="1" hidden="1" customWidth="1"/>
    <col min="73" max="73" width="2.42578125" style="1" customWidth="1"/>
    <col min="74" max="74" width="3.140625" style="1" customWidth="1"/>
    <col min="75" max="75" width="1.140625" style="2" customWidth="1"/>
    <col min="76" max="76" width="3.42578125" style="2" customWidth="1"/>
    <col min="77" max="77" width="3.7109375" style="2" customWidth="1"/>
    <col min="78" max="84" width="1.7109375" style="2" customWidth="1"/>
    <col min="85" max="16384" width="1.7109375" style="2"/>
  </cols>
  <sheetData>
    <row r="1" spans="2:74" ht="15" customHeight="1" x14ac:dyDescent="0.25">
      <c r="N1" s="135" t="s">
        <v>157</v>
      </c>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3"/>
      <c r="BK1" s="2"/>
      <c r="BT1" s="2"/>
      <c r="BU1" s="2"/>
      <c r="BV1" s="2"/>
    </row>
    <row r="2" spans="2:74" ht="17.649999999999999" customHeight="1" x14ac:dyDescent="0.2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3"/>
      <c r="BK2" s="2"/>
      <c r="BT2" s="2"/>
      <c r="BU2" s="2"/>
      <c r="BV2" s="2"/>
    </row>
    <row r="3" spans="2:74" ht="15" customHeight="1" x14ac:dyDescent="0.2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3"/>
      <c r="BK3" s="2"/>
      <c r="BT3" s="2"/>
      <c r="BU3" s="2"/>
      <c r="BV3" s="2"/>
    </row>
    <row r="4" spans="2:74" ht="15" customHeight="1" x14ac:dyDescent="0.2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3"/>
      <c r="BK4" s="2"/>
      <c r="BT4" s="2"/>
      <c r="BU4" s="2"/>
      <c r="BV4" s="2"/>
    </row>
    <row r="5" spans="2:74" ht="6" customHeight="1" x14ac:dyDescent="0.2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5"/>
      <c r="BA5" s="5"/>
      <c r="BB5" s="5"/>
      <c r="BC5" s="5"/>
      <c r="BD5" s="5"/>
      <c r="BE5" s="5"/>
      <c r="BF5" s="5"/>
      <c r="BK5" s="2"/>
      <c r="BT5" s="2"/>
      <c r="BU5" s="2"/>
      <c r="BV5" s="2"/>
    </row>
    <row r="6" spans="2:74" ht="6" customHeight="1" x14ac:dyDescent="0.25">
      <c r="BK6" s="2"/>
      <c r="BT6" s="2"/>
      <c r="BU6" s="2"/>
      <c r="BV6" s="2"/>
    </row>
    <row r="7" spans="2:74" ht="15.75" x14ac:dyDescent="0.25">
      <c r="B7" s="127" t="s">
        <v>9</v>
      </c>
      <c r="C7" s="127"/>
      <c r="D7" s="127"/>
      <c r="E7" s="127"/>
      <c r="F7" s="127"/>
      <c r="G7" s="127"/>
      <c r="H7" s="127"/>
      <c r="I7" s="127"/>
      <c r="J7" s="127"/>
      <c r="K7" s="127"/>
      <c r="L7" s="127"/>
      <c r="AE7" s="127" t="s">
        <v>10</v>
      </c>
      <c r="AF7" s="127"/>
      <c r="AG7" s="127"/>
      <c r="AH7" s="127"/>
      <c r="AI7" s="127"/>
      <c r="AJ7" s="127"/>
      <c r="AK7" s="127"/>
      <c r="AL7" s="127"/>
      <c r="AM7" s="127"/>
      <c r="AN7" s="127"/>
      <c r="AO7" s="127"/>
      <c r="BK7" s="2"/>
      <c r="BT7" s="2"/>
      <c r="BU7" s="2"/>
      <c r="BV7" s="2"/>
    </row>
    <row r="8" spans="2:74" x14ac:dyDescent="0.25">
      <c r="B8" s="126" t="s">
        <v>0</v>
      </c>
      <c r="C8" s="126"/>
      <c r="D8" s="126"/>
      <c r="E8" s="126"/>
      <c r="F8" s="126"/>
      <c r="G8" s="126"/>
      <c r="H8" s="126"/>
      <c r="I8" s="126"/>
      <c r="J8" s="126"/>
      <c r="K8" s="126"/>
      <c r="L8" s="126"/>
      <c r="M8" s="136"/>
      <c r="N8" s="136"/>
      <c r="O8" s="136"/>
      <c r="P8" s="136"/>
      <c r="Q8" s="136"/>
      <c r="R8" s="136"/>
      <c r="S8" s="136"/>
      <c r="T8" s="136"/>
      <c r="U8" s="136"/>
      <c r="V8" s="136"/>
      <c r="W8" s="136"/>
      <c r="X8" s="136"/>
      <c r="Y8" s="136"/>
      <c r="Z8" s="136"/>
      <c r="AA8" s="136"/>
      <c r="AB8" s="136"/>
      <c r="AC8" s="136"/>
      <c r="AE8" s="126" t="s">
        <v>0</v>
      </c>
      <c r="AF8" s="126"/>
      <c r="AG8" s="126"/>
      <c r="AH8" s="126"/>
      <c r="AI8" s="126"/>
      <c r="AJ8" s="126"/>
      <c r="AK8" s="126"/>
      <c r="AL8" s="126"/>
      <c r="AM8" s="126"/>
      <c r="AN8" s="126"/>
      <c r="AO8" s="126"/>
      <c r="AP8" s="136" t="str">
        <f>IF(BI8=FALSE,"",M8)</f>
        <v/>
      </c>
      <c r="AQ8" s="136"/>
      <c r="AR8" s="136"/>
      <c r="AS8" s="136"/>
      <c r="AT8" s="136"/>
      <c r="AU8" s="136"/>
      <c r="AV8" s="136"/>
      <c r="AW8" s="136"/>
      <c r="AX8" s="136"/>
      <c r="AY8" s="136"/>
      <c r="AZ8" s="136"/>
      <c r="BA8" s="136"/>
      <c r="BB8" s="136"/>
      <c r="BC8" s="136"/>
      <c r="BD8" s="136"/>
      <c r="BE8" s="136"/>
      <c r="BF8" s="136"/>
      <c r="BI8" s="43" t="b">
        <v>0</v>
      </c>
      <c r="BJ8" s="44" t="s">
        <v>72</v>
      </c>
      <c r="BK8" s="2"/>
      <c r="BT8" s="2"/>
      <c r="BU8" s="2"/>
      <c r="BV8" s="2"/>
    </row>
    <row r="9" spans="2:74" x14ac:dyDescent="0.25">
      <c r="B9" s="126" t="s">
        <v>1</v>
      </c>
      <c r="C9" s="126"/>
      <c r="D9" s="126"/>
      <c r="E9" s="126"/>
      <c r="F9" s="126"/>
      <c r="G9" s="126"/>
      <c r="H9" s="126"/>
      <c r="I9" s="126"/>
      <c r="J9" s="126"/>
      <c r="K9" s="126"/>
      <c r="L9" s="126"/>
      <c r="M9" s="114"/>
      <c r="N9" s="114"/>
      <c r="O9" s="114"/>
      <c r="P9" s="114"/>
      <c r="Q9" s="114"/>
      <c r="R9" s="114"/>
      <c r="S9" s="114"/>
      <c r="T9" s="114"/>
      <c r="U9" s="114"/>
      <c r="V9" s="114"/>
      <c r="W9" s="114"/>
      <c r="X9" s="114"/>
      <c r="Y9" s="114"/>
      <c r="Z9" s="114"/>
      <c r="AA9" s="114"/>
      <c r="AB9" s="114"/>
      <c r="AC9" s="114"/>
      <c r="AE9" s="126" t="s">
        <v>1</v>
      </c>
      <c r="AF9" s="126"/>
      <c r="AG9" s="126"/>
      <c r="AH9" s="126"/>
      <c r="AI9" s="126"/>
      <c r="AJ9" s="126"/>
      <c r="AK9" s="126"/>
      <c r="AL9" s="126"/>
      <c r="AM9" s="126"/>
      <c r="AN9" s="126"/>
      <c r="AO9" s="126"/>
      <c r="AP9" s="114" t="str">
        <f>IF(BI8=FALSE,"",M9)</f>
        <v/>
      </c>
      <c r="AQ9" s="114"/>
      <c r="AR9" s="114"/>
      <c r="AS9" s="114"/>
      <c r="AT9" s="114"/>
      <c r="AU9" s="114"/>
      <c r="AV9" s="114"/>
      <c r="AW9" s="114"/>
      <c r="AX9" s="114"/>
      <c r="AY9" s="114"/>
      <c r="AZ9" s="114"/>
      <c r="BA9" s="114"/>
      <c r="BB9" s="114"/>
      <c r="BC9" s="114"/>
      <c r="BD9" s="114"/>
      <c r="BE9" s="114"/>
      <c r="BF9" s="114"/>
      <c r="BJ9" s="44" t="s">
        <v>70</v>
      </c>
      <c r="BK9" s="2"/>
      <c r="BT9" s="2"/>
      <c r="BU9" s="2"/>
      <c r="BV9" s="2"/>
    </row>
    <row r="10" spans="2:74" x14ac:dyDescent="0.25">
      <c r="B10" s="126" t="s">
        <v>8</v>
      </c>
      <c r="C10" s="126"/>
      <c r="D10" s="126"/>
      <c r="E10" s="126"/>
      <c r="F10" s="126"/>
      <c r="G10" s="126"/>
      <c r="H10" s="126"/>
      <c r="I10" s="126"/>
      <c r="J10" s="126"/>
      <c r="K10" s="126"/>
      <c r="L10" s="126"/>
      <c r="M10" s="114"/>
      <c r="N10" s="114"/>
      <c r="O10" s="114"/>
      <c r="P10" s="114"/>
      <c r="Q10" s="114"/>
      <c r="R10" s="114"/>
      <c r="S10" s="114"/>
      <c r="T10" s="114"/>
      <c r="U10" s="114"/>
      <c r="V10" s="114"/>
      <c r="W10" s="114"/>
      <c r="X10" s="114"/>
      <c r="Y10" s="114"/>
      <c r="Z10" s="114"/>
      <c r="AA10" s="114"/>
      <c r="AB10" s="114"/>
      <c r="AC10" s="114"/>
      <c r="AE10" s="126" t="s">
        <v>18</v>
      </c>
      <c r="AF10" s="126"/>
      <c r="AG10" s="126"/>
      <c r="AH10" s="126"/>
      <c r="AI10" s="126"/>
      <c r="AJ10" s="126"/>
      <c r="AK10" s="126"/>
      <c r="AL10" s="126"/>
      <c r="AM10" s="126"/>
      <c r="AN10" s="126"/>
      <c r="AO10" s="126"/>
      <c r="AP10" s="114" t="str">
        <f>IF(BI8=FALSE,"",M10)</f>
        <v/>
      </c>
      <c r="AQ10" s="114"/>
      <c r="AR10" s="114"/>
      <c r="AS10" s="114"/>
      <c r="AT10" s="114"/>
      <c r="AU10" s="114"/>
      <c r="AV10" s="114"/>
      <c r="AW10" s="114"/>
      <c r="AX10" s="114"/>
      <c r="AY10" s="114"/>
      <c r="AZ10" s="114"/>
      <c r="BA10" s="114"/>
      <c r="BB10" s="114"/>
      <c r="BC10" s="114"/>
      <c r="BD10" s="114"/>
      <c r="BE10" s="114"/>
      <c r="BF10" s="114"/>
      <c r="BJ10" s="44" t="s">
        <v>71</v>
      </c>
      <c r="BK10" s="2"/>
      <c r="BT10" s="2"/>
      <c r="BU10" s="2"/>
      <c r="BV10" s="2"/>
    </row>
    <row r="11" spans="2:74" x14ac:dyDescent="0.25">
      <c r="B11" s="126" t="s">
        <v>4</v>
      </c>
      <c r="C11" s="126"/>
      <c r="D11" s="126"/>
      <c r="E11" s="126"/>
      <c r="F11" s="126"/>
      <c r="G11" s="126"/>
      <c r="H11" s="126"/>
      <c r="I11" s="126"/>
      <c r="J11" s="126"/>
      <c r="K11" s="126"/>
      <c r="L11" s="126"/>
      <c r="M11" s="114"/>
      <c r="N11" s="114"/>
      <c r="O11" s="114"/>
      <c r="P11" s="114"/>
      <c r="Q11" s="114"/>
      <c r="R11" s="114"/>
      <c r="S11" s="114"/>
      <c r="T11" s="114"/>
      <c r="U11" s="114"/>
      <c r="V11" s="114"/>
      <c r="W11" s="114"/>
      <c r="X11" s="114"/>
      <c r="Y11" s="114"/>
      <c r="Z11" s="114"/>
      <c r="AA11" s="114"/>
      <c r="AB11" s="114"/>
      <c r="AC11" s="114"/>
      <c r="AE11" s="126" t="s">
        <v>4</v>
      </c>
      <c r="AF11" s="126"/>
      <c r="AG11" s="126"/>
      <c r="AH11" s="126"/>
      <c r="AI11" s="126"/>
      <c r="AJ11" s="126"/>
      <c r="AK11" s="126"/>
      <c r="AL11" s="126"/>
      <c r="AM11" s="126"/>
      <c r="AN11" s="126"/>
      <c r="AO11" s="126"/>
      <c r="AP11" s="114" t="str">
        <f>IF(BI8=FALSE,"",M11)</f>
        <v/>
      </c>
      <c r="AQ11" s="114"/>
      <c r="AR11" s="114"/>
      <c r="AS11" s="114"/>
      <c r="AT11" s="114"/>
      <c r="AU11" s="114"/>
      <c r="AV11" s="114"/>
      <c r="AW11" s="114"/>
      <c r="AX11" s="114"/>
      <c r="AY11" s="114"/>
      <c r="AZ11" s="114"/>
      <c r="BA11" s="114"/>
      <c r="BB11" s="114"/>
      <c r="BC11" s="114"/>
      <c r="BD11" s="114"/>
      <c r="BE11" s="114"/>
      <c r="BF11" s="114"/>
      <c r="BK11" s="2"/>
      <c r="BT11" s="2"/>
      <c r="BU11" s="2"/>
      <c r="BV11" s="2"/>
    </row>
    <row r="12" spans="2:74" x14ac:dyDescent="0.25">
      <c r="B12" s="126" t="s">
        <v>5</v>
      </c>
      <c r="C12" s="126"/>
      <c r="D12" s="126"/>
      <c r="E12" s="126"/>
      <c r="F12" s="126"/>
      <c r="G12" s="126"/>
      <c r="H12" s="126"/>
      <c r="I12" s="126"/>
      <c r="J12" s="126"/>
      <c r="K12" s="126"/>
      <c r="L12" s="126"/>
      <c r="M12" s="110"/>
      <c r="N12" s="110"/>
      <c r="O12" s="110"/>
      <c r="P12" s="110"/>
      <c r="Q12" s="115" t="s">
        <v>6</v>
      </c>
      <c r="R12" s="115"/>
      <c r="S12" s="115"/>
      <c r="T12" s="115"/>
      <c r="U12" s="115"/>
      <c r="V12" s="115"/>
      <c r="W12" s="137"/>
      <c r="X12" s="137"/>
      <c r="Y12" s="137"/>
      <c r="Z12" s="137"/>
      <c r="AA12" s="137"/>
      <c r="AB12" s="137"/>
      <c r="AC12" s="137"/>
      <c r="AE12" s="126" t="s">
        <v>5</v>
      </c>
      <c r="AF12" s="126"/>
      <c r="AG12" s="126"/>
      <c r="AH12" s="126"/>
      <c r="AI12" s="126"/>
      <c r="AJ12" s="126"/>
      <c r="AK12" s="126"/>
      <c r="AL12" s="126"/>
      <c r="AM12" s="126"/>
      <c r="AN12" s="126"/>
      <c r="AO12" s="126"/>
      <c r="AP12" s="110" t="str">
        <f>IF(BI8=FALSE,"",M12)</f>
        <v/>
      </c>
      <c r="AQ12" s="110"/>
      <c r="AR12" s="110"/>
      <c r="AS12" s="110"/>
      <c r="AT12" s="115" t="s">
        <v>6</v>
      </c>
      <c r="AU12" s="115"/>
      <c r="AV12" s="115"/>
      <c r="AW12" s="115"/>
      <c r="AX12" s="115"/>
      <c r="AY12" s="115"/>
      <c r="AZ12" s="137" t="str">
        <f>IF(BI8=FALSE,"",W12)</f>
        <v/>
      </c>
      <c r="BA12" s="137"/>
      <c r="BB12" s="137"/>
      <c r="BC12" s="137"/>
      <c r="BD12" s="137"/>
      <c r="BE12" s="137"/>
      <c r="BF12" s="137"/>
      <c r="BK12" s="2"/>
      <c r="BT12" s="2"/>
      <c r="BU12" s="2"/>
      <c r="BV12" s="2"/>
    </row>
    <row r="13" spans="2:74" x14ac:dyDescent="0.25">
      <c r="B13" s="126" t="s">
        <v>2</v>
      </c>
      <c r="C13" s="126"/>
      <c r="D13" s="126"/>
      <c r="E13" s="126"/>
      <c r="F13" s="126"/>
      <c r="G13" s="126"/>
      <c r="H13" s="126"/>
      <c r="I13" s="126"/>
      <c r="J13" s="126"/>
      <c r="K13" s="126"/>
      <c r="L13" s="126"/>
      <c r="M13" s="113"/>
      <c r="N13" s="113"/>
      <c r="O13" s="113"/>
      <c r="P13" s="113"/>
      <c r="Q13" s="113"/>
      <c r="R13" s="113"/>
      <c r="S13" s="113"/>
      <c r="T13" s="113"/>
      <c r="U13" s="113"/>
      <c r="V13" s="113"/>
      <c r="W13" s="113"/>
      <c r="X13" s="113"/>
      <c r="Y13" s="113"/>
      <c r="Z13" s="113"/>
      <c r="AA13" s="113"/>
      <c r="AB13" s="113"/>
      <c r="AC13" s="113"/>
      <c r="AE13" s="126" t="s">
        <v>2</v>
      </c>
      <c r="AF13" s="126"/>
      <c r="AG13" s="126"/>
      <c r="AH13" s="126"/>
      <c r="AI13" s="126"/>
      <c r="AJ13" s="126"/>
      <c r="AK13" s="126"/>
      <c r="AL13" s="126"/>
      <c r="AM13" s="126"/>
      <c r="AN13" s="126"/>
      <c r="AO13" s="126"/>
      <c r="AP13" s="113" t="str">
        <f>IF(BI8=FALSE,"",M13)</f>
        <v/>
      </c>
      <c r="AQ13" s="113"/>
      <c r="AR13" s="113"/>
      <c r="AS13" s="113"/>
      <c r="AT13" s="113"/>
      <c r="AU13" s="113"/>
      <c r="AV13" s="113"/>
      <c r="AW13" s="113"/>
      <c r="AX13" s="113"/>
      <c r="AY13" s="113"/>
      <c r="AZ13" s="113"/>
      <c r="BA13" s="113"/>
      <c r="BB13" s="113"/>
      <c r="BC13" s="113"/>
      <c r="BD13" s="113"/>
      <c r="BE13" s="113"/>
      <c r="BF13" s="113"/>
      <c r="BK13" s="2"/>
      <c r="BT13" s="2"/>
      <c r="BU13" s="2"/>
      <c r="BV13" s="2"/>
    </row>
    <row r="14" spans="2:74" x14ac:dyDescent="0.25">
      <c r="B14" s="126" t="s">
        <v>7</v>
      </c>
      <c r="C14" s="126"/>
      <c r="D14" s="126"/>
      <c r="E14" s="126"/>
      <c r="F14" s="126"/>
      <c r="G14" s="126"/>
      <c r="H14" s="126"/>
      <c r="I14" s="126"/>
      <c r="J14" s="126"/>
      <c r="K14" s="126"/>
      <c r="L14" s="126"/>
      <c r="M14" s="114"/>
      <c r="N14" s="114"/>
      <c r="O14" s="114"/>
      <c r="P14" s="114"/>
      <c r="Q14" s="114"/>
      <c r="R14" s="114"/>
      <c r="S14" s="114"/>
      <c r="T14" s="114"/>
      <c r="U14" s="114"/>
      <c r="V14" s="114"/>
      <c r="W14" s="114"/>
      <c r="X14" s="114"/>
      <c r="Y14" s="114"/>
      <c r="Z14" s="114"/>
      <c r="AA14" s="114"/>
      <c r="AB14" s="114"/>
      <c r="AC14" s="114"/>
      <c r="AE14" s="126" t="s">
        <v>3</v>
      </c>
      <c r="AF14" s="126"/>
      <c r="AG14" s="126"/>
      <c r="AH14" s="126"/>
      <c r="AI14" s="126"/>
      <c r="AJ14" s="126"/>
      <c r="AK14" s="126"/>
      <c r="AL14" s="126"/>
      <c r="AM14" s="126"/>
      <c r="AN14" s="126"/>
      <c r="AO14" s="126"/>
      <c r="AP14" s="114" t="str">
        <f>IF(BI8=FALSE,"",M14)</f>
        <v/>
      </c>
      <c r="AQ14" s="114"/>
      <c r="AR14" s="114"/>
      <c r="AS14" s="114"/>
      <c r="AT14" s="114"/>
      <c r="AU14" s="114"/>
      <c r="AV14" s="114"/>
      <c r="AW14" s="114"/>
      <c r="AX14" s="114"/>
      <c r="AY14" s="114"/>
      <c r="AZ14" s="114"/>
      <c r="BA14" s="114"/>
      <c r="BB14" s="114"/>
      <c r="BC14" s="114"/>
      <c r="BD14" s="114"/>
      <c r="BE14" s="114"/>
      <c r="BF14" s="114"/>
      <c r="BK14" s="2"/>
      <c r="BT14" s="2"/>
      <c r="BU14" s="2"/>
      <c r="BV14" s="2"/>
    </row>
    <row r="15" spans="2:74" ht="6" customHeight="1" x14ac:dyDescent="0.2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5"/>
      <c r="BA15" s="5"/>
      <c r="BB15" s="5"/>
      <c r="BC15" s="5"/>
      <c r="BD15" s="5"/>
      <c r="BE15" s="5"/>
      <c r="BF15" s="5"/>
      <c r="BK15" s="2"/>
      <c r="BT15" s="2"/>
      <c r="BU15" s="2"/>
      <c r="BV15" s="2"/>
    </row>
    <row r="16" spans="2:74" ht="6" customHeight="1" x14ac:dyDescent="0.25">
      <c r="BK16" s="2"/>
      <c r="BT16" s="2"/>
      <c r="BU16" s="2"/>
      <c r="BV16" s="2"/>
    </row>
    <row r="17" spans="1:74" x14ac:dyDescent="0.25">
      <c r="B17" s="109" t="s">
        <v>15</v>
      </c>
      <c r="C17" s="109"/>
      <c r="D17" s="109"/>
      <c r="E17" s="109"/>
      <c r="F17" s="109"/>
      <c r="G17" s="128" t="s">
        <v>20</v>
      </c>
      <c r="H17" s="129"/>
      <c r="I17" s="129"/>
      <c r="J17" s="129"/>
      <c r="K17" s="129"/>
      <c r="L17" s="129"/>
      <c r="M17" s="129"/>
      <c r="N17" s="129"/>
      <c r="O17" s="129"/>
      <c r="P17" s="129"/>
      <c r="Q17" s="129"/>
      <c r="R17" s="129"/>
      <c r="S17" s="130"/>
      <c r="AL17" s="9"/>
      <c r="AM17" s="109" t="s">
        <v>16</v>
      </c>
      <c r="AN17" s="109"/>
      <c r="AO17" s="109"/>
      <c r="AP17" s="109"/>
      <c r="AQ17" s="109"/>
      <c r="AR17" s="109"/>
      <c r="AS17" s="109"/>
      <c r="AT17" s="131"/>
      <c r="AU17" s="132"/>
      <c r="AV17" s="132"/>
      <c r="AW17" s="132"/>
      <c r="AX17" s="132"/>
      <c r="AY17" s="132"/>
      <c r="AZ17" s="132"/>
      <c r="BA17" s="132"/>
      <c r="BB17" s="132"/>
      <c r="BC17" s="132"/>
      <c r="BD17" s="132"/>
      <c r="BE17" s="132"/>
      <c r="BF17" s="133"/>
      <c r="BK17" s="2"/>
      <c r="BT17" s="2"/>
      <c r="BU17" s="2"/>
      <c r="BV17" s="2"/>
    </row>
    <row r="18" spans="1:74" ht="6" customHeight="1" x14ac:dyDescent="0.2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5"/>
      <c r="BA18" s="5"/>
      <c r="BB18" s="5"/>
      <c r="BC18" s="5"/>
      <c r="BD18" s="5"/>
      <c r="BE18" s="5"/>
      <c r="BF18" s="5"/>
      <c r="BK18" s="2"/>
      <c r="BT18" s="2"/>
      <c r="BU18" s="2"/>
      <c r="BV18" s="2"/>
    </row>
    <row r="19" spans="1:74" ht="6" customHeight="1" x14ac:dyDescent="0.25">
      <c r="BK19" s="2"/>
      <c r="BT19" s="2"/>
      <c r="BU19" s="2"/>
      <c r="BV19" s="2"/>
    </row>
    <row r="20" spans="1:74" x14ac:dyDescent="0.25">
      <c r="B20" s="30" t="s">
        <v>155</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31"/>
      <c r="BA20" s="31"/>
      <c r="BB20" s="31"/>
      <c r="BC20" s="31"/>
      <c r="BD20" s="31"/>
      <c r="BE20" s="31"/>
      <c r="BF20" s="31"/>
      <c r="BK20" s="2"/>
      <c r="BT20" s="2"/>
      <c r="BU20" s="2"/>
      <c r="BV20" s="2"/>
    </row>
    <row r="21" spans="1:74" s="7" customFormat="1" x14ac:dyDescent="0.25">
      <c r="B21" s="32" t="s">
        <v>28</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31"/>
      <c r="BA21" s="31"/>
      <c r="BB21" s="31"/>
      <c r="BC21" s="31"/>
      <c r="BD21" s="31"/>
      <c r="BE21" s="31"/>
      <c r="BF21" s="31"/>
      <c r="BI21" s="1"/>
      <c r="BJ21" s="1"/>
      <c r="BL21" s="1"/>
      <c r="BM21" s="1"/>
      <c r="BN21" s="1"/>
      <c r="BO21" s="1"/>
      <c r="BP21" s="1"/>
      <c r="BQ21" s="1"/>
      <c r="BR21" s="1"/>
      <c r="BS21" s="1"/>
    </row>
    <row r="22" spans="1:74" s="10" customFormat="1" x14ac:dyDescent="0.25">
      <c r="B22" s="108" t="s">
        <v>149</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I22" s="49"/>
      <c r="BJ22" s="49"/>
      <c r="BL22" s="49"/>
      <c r="BM22" s="49"/>
      <c r="BN22" s="49"/>
      <c r="BO22" s="49"/>
      <c r="BP22" s="49"/>
      <c r="BQ22" s="49"/>
      <c r="BR22" s="49"/>
      <c r="BS22" s="49"/>
    </row>
    <row r="23" spans="1:74" s="10" customFormat="1" ht="14.25" customHeight="1" x14ac:dyDescent="0.25">
      <c r="G23" s="84" t="s">
        <v>153</v>
      </c>
      <c r="H23" s="84"/>
      <c r="I23" s="134" t="s">
        <v>152</v>
      </c>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I23" s="49"/>
      <c r="BJ23" s="49"/>
      <c r="BL23" s="49"/>
      <c r="BM23" s="49"/>
      <c r="BN23" s="49"/>
      <c r="BO23" s="49"/>
      <c r="BP23" s="49"/>
      <c r="BQ23" s="49"/>
      <c r="BR23" s="49"/>
      <c r="BS23" s="49"/>
    </row>
    <row r="24" spans="1:74" s="10" customFormat="1" ht="14.25" customHeight="1" x14ac:dyDescent="0.25">
      <c r="G24" s="84" t="s">
        <v>151</v>
      </c>
      <c r="H24" s="84"/>
      <c r="I24" s="85" t="s">
        <v>154</v>
      </c>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I24" s="49"/>
      <c r="BK24" s="49"/>
      <c r="BL24" s="49"/>
      <c r="BM24" s="49"/>
      <c r="BN24" s="49"/>
      <c r="BO24" s="49"/>
      <c r="BP24" s="49"/>
      <c r="BQ24" s="49"/>
      <c r="BR24" s="49"/>
    </row>
    <row r="25" spans="1:74" s="10" customFormat="1" x14ac:dyDescent="0.2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I25" s="11"/>
      <c r="BJ25" s="11"/>
      <c r="BL25" s="42"/>
      <c r="BM25" s="42"/>
      <c r="BN25" s="42"/>
      <c r="BO25" s="42"/>
      <c r="BP25" s="42"/>
      <c r="BQ25" s="42"/>
      <c r="BR25" s="42"/>
      <c r="BS25" s="42"/>
    </row>
    <row r="26" spans="1:74" x14ac:dyDescent="0.25">
      <c r="B26" s="87" t="s">
        <v>19</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K26" s="2"/>
      <c r="BT26" s="2"/>
      <c r="BU26" s="2"/>
      <c r="BV26" s="2"/>
    </row>
    <row r="27" spans="1:74" x14ac:dyDescent="0.25">
      <c r="A27" s="36"/>
      <c r="B27" s="36"/>
      <c r="C27" s="83"/>
      <c r="D27" s="83"/>
      <c r="E27" s="83"/>
      <c r="F27" s="83"/>
      <c r="G27" s="83"/>
      <c r="H27" s="83"/>
      <c r="I27" s="83"/>
      <c r="J27" s="83"/>
      <c r="K27" s="112" t="s">
        <v>38</v>
      </c>
      <c r="L27" s="112"/>
      <c r="M27" s="112"/>
      <c r="N27" s="112"/>
      <c r="O27" s="112"/>
      <c r="P27" s="112" t="s">
        <v>39</v>
      </c>
      <c r="Q27" s="112"/>
      <c r="R27" s="112"/>
      <c r="S27" s="112"/>
      <c r="T27" s="112"/>
      <c r="U27" s="112" t="s">
        <v>40</v>
      </c>
      <c r="V27" s="112"/>
      <c r="W27" s="112"/>
      <c r="X27" s="112"/>
      <c r="Y27" s="112"/>
      <c r="Z27" s="112" t="s">
        <v>41</v>
      </c>
      <c r="AA27" s="112"/>
      <c r="AB27" s="112"/>
      <c r="AC27" s="112"/>
      <c r="AD27" s="112"/>
      <c r="AE27" s="112" t="s">
        <v>42</v>
      </c>
      <c r="AF27" s="112"/>
      <c r="AG27" s="112"/>
      <c r="AH27" s="112"/>
      <c r="AI27" s="112"/>
      <c r="AJ27" s="112" t="s">
        <v>43</v>
      </c>
      <c r="AK27" s="112"/>
      <c r="AL27" s="112"/>
      <c r="AM27" s="112"/>
      <c r="AN27" s="112"/>
      <c r="AO27" s="112" t="s">
        <v>44</v>
      </c>
      <c r="AP27" s="112"/>
      <c r="AQ27" s="112"/>
      <c r="AR27" s="112"/>
      <c r="AS27" s="112"/>
      <c r="AT27" s="112" t="s">
        <v>45</v>
      </c>
      <c r="AU27" s="112"/>
      <c r="AV27" s="112"/>
      <c r="AW27" s="112"/>
      <c r="AX27" s="112"/>
      <c r="AY27" s="112" t="s">
        <v>46</v>
      </c>
      <c r="AZ27" s="112"/>
      <c r="BA27" s="112"/>
      <c r="BB27" s="112"/>
      <c r="BC27" s="112"/>
      <c r="BD27" s="40"/>
      <c r="BE27" s="36"/>
      <c r="BF27" s="2"/>
      <c r="BT27" s="2"/>
      <c r="BU27" s="2"/>
      <c r="BV27" s="2"/>
    </row>
    <row r="28" spans="1:74" s="48" customFormat="1" x14ac:dyDescent="0.25">
      <c r="A28" s="37"/>
      <c r="B28" s="37"/>
      <c r="C28" s="82" t="s">
        <v>150</v>
      </c>
      <c r="D28" s="82"/>
      <c r="E28" s="82"/>
      <c r="F28" s="82"/>
      <c r="G28" s="82"/>
      <c r="H28" s="82"/>
      <c r="I28" s="82"/>
      <c r="J28" s="82"/>
      <c r="K28" s="86">
        <v>19.75</v>
      </c>
      <c r="L28" s="86"/>
      <c r="M28" s="86"/>
      <c r="N28" s="86"/>
      <c r="O28" s="86"/>
      <c r="P28" s="86">
        <v>26.85</v>
      </c>
      <c r="Q28" s="86"/>
      <c r="R28" s="86"/>
      <c r="S28" s="86"/>
      <c r="T28" s="86"/>
      <c r="U28" s="86">
        <v>26.85</v>
      </c>
      <c r="V28" s="86"/>
      <c r="W28" s="86"/>
      <c r="X28" s="86"/>
      <c r="Y28" s="86"/>
      <c r="Z28" s="86">
        <v>26.85</v>
      </c>
      <c r="AA28" s="86"/>
      <c r="AB28" s="86"/>
      <c r="AC28" s="86"/>
      <c r="AD28" s="86"/>
      <c r="AE28" s="86">
        <v>26.85</v>
      </c>
      <c r="AF28" s="86"/>
      <c r="AG28" s="86"/>
      <c r="AH28" s="86"/>
      <c r="AI28" s="86"/>
      <c r="AJ28" s="86">
        <v>26.85</v>
      </c>
      <c r="AK28" s="86"/>
      <c r="AL28" s="86"/>
      <c r="AM28" s="86"/>
      <c r="AN28" s="86"/>
      <c r="AO28" s="86">
        <v>26.85</v>
      </c>
      <c r="AP28" s="86"/>
      <c r="AQ28" s="86"/>
      <c r="AR28" s="86"/>
      <c r="AS28" s="86"/>
      <c r="AT28" s="86">
        <v>26.85</v>
      </c>
      <c r="AU28" s="86"/>
      <c r="AV28" s="86"/>
      <c r="AW28" s="86"/>
      <c r="AX28" s="86"/>
      <c r="AY28" s="86">
        <v>26.85</v>
      </c>
      <c r="AZ28" s="86"/>
      <c r="BA28" s="86"/>
      <c r="BB28" s="86"/>
      <c r="BC28" s="86"/>
      <c r="BD28" s="37"/>
      <c r="BE28" s="37"/>
      <c r="BI28" s="1"/>
      <c r="BJ28" s="1"/>
      <c r="BK28" s="1"/>
      <c r="BL28" s="1"/>
      <c r="BM28" s="1"/>
      <c r="BN28" s="1"/>
      <c r="BO28" s="1"/>
      <c r="BP28" s="1"/>
      <c r="BQ28" s="1"/>
      <c r="BR28" s="1"/>
      <c r="BS28" s="1"/>
    </row>
    <row r="29" spans="1:74" s="48" customFormat="1" x14ac:dyDescent="0.25">
      <c r="A29" s="36"/>
      <c r="B29" s="36"/>
      <c r="C29" s="81" t="s">
        <v>148</v>
      </c>
      <c r="D29" s="81"/>
      <c r="E29" s="81"/>
      <c r="F29" s="81"/>
      <c r="G29" s="81"/>
      <c r="H29" s="81"/>
      <c r="I29" s="81"/>
      <c r="J29" s="81"/>
      <c r="K29" s="81" t="s">
        <v>71</v>
      </c>
      <c r="L29" s="81"/>
      <c r="M29" s="81"/>
      <c r="N29" s="81"/>
      <c r="O29" s="81"/>
      <c r="P29" s="81" t="s">
        <v>71</v>
      </c>
      <c r="Q29" s="81"/>
      <c r="R29" s="81"/>
      <c r="S29" s="81"/>
      <c r="T29" s="81"/>
      <c r="U29" s="81" t="s">
        <v>71</v>
      </c>
      <c r="V29" s="81"/>
      <c r="W29" s="81"/>
      <c r="X29" s="81"/>
      <c r="Y29" s="81"/>
      <c r="Z29" s="88" t="s">
        <v>70</v>
      </c>
      <c r="AA29" s="88"/>
      <c r="AB29" s="88"/>
      <c r="AC29" s="88"/>
      <c r="AD29" s="88"/>
      <c r="AE29" s="88" t="s">
        <v>70</v>
      </c>
      <c r="AF29" s="88"/>
      <c r="AG29" s="88"/>
      <c r="AH29" s="88"/>
      <c r="AI29" s="88"/>
      <c r="AJ29" s="88" t="s">
        <v>70</v>
      </c>
      <c r="AK29" s="88"/>
      <c r="AL29" s="88"/>
      <c r="AM29" s="88"/>
      <c r="AN29" s="88"/>
      <c r="AO29" s="88" t="s">
        <v>70</v>
      </c>
      <c r="AP29" s="88"/>
      <c r="AQ29" s="88"/>
      <c r="AR29" s="88"/>
      <c r="AS29" s="88"/>
      <c r="AT29" s="88" t="s">
        <v>70</v>
      </c>
      <c r="AU29" s="88"/>
      <c r="AV29" s="88"/>
      <c r="AW29" s="88"/>
      <c r="AX29" s="88"/>
      <c r="AY29" s="81" t="s">
        <v>71</v>
      </c>
      <c r="AZ29" s="81"/>
      <c r="BA29" s="81"/>
      <c r="BB29" s="81"/>
      <c r="BC29" s="81"/>
      <c r="BD29" s="40"/>
      <c r="BE29" s="36"/>
      <c r="BI29" s="1"/>
      <c r="BJ29" s="1"/>
      <c r="BK29" s="1"/>
      <c r="BL29" s="1"/>
      <c r="BM29" s="1"/>
      <c r="BN29" s="1"/>
      <c r="BO29" s="1"/>
      <c r="BP29" s="1"/>
      <c r="BQ29" s="1"/>
      <c r="BR29" s="1"/>
      <c r="BS29" s="1"/>
    </row>
    <row r="30" spans="1:74" x14ac:dyDescent="0.25">
      <c r="A30" s="37"/>
      <c r="B30" s="37"/>
      <c r="C30" s="80" t="s">
        <v>76</v>
      </c>
      <c r="D30" s="80"/>
      <c r="E30" s="80"/>
      <c r="F30" s="80"/>
      <c r="G30" s="80"/>
      <c r="H30" s="80"/>
      <c r="I30" s="80"/>
      <c r="J30" s="80"/>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37"/>
      <c r="BE30" s="37"/>
      <c r="BF30" s="2"/>
      <c r="BT30" s="2"/>
      <c r="BU30" s="2"/>
      <c r="BV30" s="2"/>
    </row>
    <row r="31" spans="1:74" s="52" customFormat="1" ht="2.25" hidden="1" customHeight="1" x14ac:dyDescent="0.25">
      <c r="A31" s="37"/>
      <c r="B31" s="37"/>
      <c r="C31" s="79"/>
      <c r="D31" s="79"/>
      <c r="E31" s="79"/>
      <c r="F31" s="79"/>
      <c r="G31" s="79"/>
      <c r="H31" s="79"/>
      <c r="I31" s="79"/>
      <c r="J31" s="79"/>
      <c r="K31" s="78">
        <f>K30*K28</f>
        <v>0</v>
      </c>
      <c r="L31" s="78"/>
      <c r="M31" s="78"/>
      <c r="N31" s="78"/>
      <c r="O31" s="78"/>
      <c r="P31" s="78">
        <f t="shared" ref="P31" si="0">P30*P28</f>
        <v>0</v>
      </c>
      <c r="Q31" s="78"/>
      <c r="R31" s="78"/>
      <c r="S31" s="78"/>
      <c r="T31" s="78"/>
      <c r="U31" s="78">
        <f t="shared" ref="U31" si="1">U30*U28</f>
        <v>0</v>
      </c>
      <c r="V31" s="78"/>
      <c r="W31" s="78"/>
      <c r="X31" s="78"/>
      <c r="Y31" s="78"/>
      <c r="Z31" s="78">
        <f t="shared" ref="Z31" si="2">Z30*Z28</f>
        <v>0</v>
      </c>
      <c r="AA31" s="78"/>
      <c r="AB31" s="78"/>
      <c r="AC31" s="78"/>
      <c r="AD31" s="78"/>
      <c r="AE31" s="78">
        <f t="shared" ref="AE31" si="3">AE30*AE28</f>
        <v>0</v>
      </c>
      <c r="AF31" s="78"/>
      <c r="AG31" s="78"/>
      <c r="AH31" s="78"/>
      <c r="AI31" s="78"/>
      <c r="AJ31" s="78">
        <f t="shared" ref="AJ31" si="4">AJ30*AJ28</f>
        <v>0</v>
      </c>
      <c r="AK31" s="78"/>
      <c r="AL31" s="78"/>
      <c r="AM31" s="78"/>
      <c r="AN31" s="78"/>
      <c r="AO31" s="78">
        <f t="shared" ref="AO31" si="5">AO30*AO28</f>
        <v>0</v>
      </c>
      <c r="AP31" s="78"/>
      <c r="AQ31" s="78"/>
      <c r="AR31" s="78"/>
      <c r="AS31" s="78"/>
      <c r="AT31" s="78">
        <f t="shared" ref="AT31" si="6">AT30*AT28</f>
        <v>0</v>
      </c>
      <c r="AU31" s="78"/>
      <c r="AV31" s="78"/>
      <c r="AW31" s="78"/>
      <c r="AX31" s="78"/>
      <c r="AY31" s="78">
        <f t="shared" ref="AY31" si="7">AY30*AY28</f>
        <v>0</v>
      </c>
      <c r="AZ31" s="78"/>
      <c r="BA31" s="78"/>
      <c r="BB31" s="78"/>
      <c r="BC31" s="78"/>
      <c r="BD31" s="37"/>
      <c r="BE31" s="37"/>
      <c r="BI31" s="1"/>
      <c r="BJ31" s="1"/>
      <c r="BK31" s="1"/>
      <c r="BL31" s="1"/>
      <c r="BM31" s="1"/>
      <c r="BN31" s="1"/>
      <c r="BO31" s="1"/>
      <c r="BP31" s="1"/>
      <c r="BQ31" s="1"/>
      <c r="BR31" s="1"/>
      <c r="BS31" s="1"/>
    </row>
    <row r="32" spans="1:74" ht="15.75" x14ac:dyDescent="0.25">
      <c r="B32" s="27"/>
      <c r="C32" s="26"/>
      <c r="D32" s="26"/>
      <c r="E32" s="26"/>
      <c r="F32" s="26"/>
      <c r="G32" s="26"/>
      <c r="H32" s="98" t="s">
        <v>117</v>
      </c>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9"/>
      <c r="BB32" s="99"/>
      <c r="BC32" s="99"/>
      <c r="BD32" s="99"/>
      <c r="BE32" s="99"/>
      <c r="BF32" s="99"/>
      <c r="BI32" s="2"/>
      <c r="BJ32" s="2"/>
      <c r="BK32" s="2"/>
      <c r="BT32" s="2"/>
      <c r="BU32" s="2"/>
      <c r="BV32" s="2"/>
    </row>
    <row r="33" spans="1:74" x14ac:dyDescent="0.25">
      <c r="B33" s="100" t="s">
        <v>118</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I33" s="2"/>
      <c r="BJ33" s="2"/>
      <c r="BK33" s="2"/>
      <c r="BT33" s="2"/>
      <c r="BU33" s="2"/>
      <c r="BV33" s="2"/>
    </row>
    <row r="34" spans="1:74" s="48" customFormat="1" x14ac:dyDescent="0.25">
      <c r="B34" s="100" t="s">
        <v>119</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L34" s="1"/>
      <c r="BM34" s="1"/>
      <c r="BN34" s="1"/>
      <c r="BO34" s="1"/>
      <c r="BP34" s="1"/>
      <c r="BQ34" s="1"/>
      <c r="BR34" s="1"/>
      <c r="BS34" s="1"/>
    </row>
    <row r="35" spans="1:74" s="33" customFormat="1" x14ac:dyDescent="0.25">
      <c r="B35" s="101" t="s">
        <v>30</v>
      </c>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L35" s="1"/>
      <c r="BM35" s="1"/>
      <c r="BN35" s="1"/>
      <c r="BO35" s="1"/>
      <c r="BP35" s="1"/>
      <c r="BQ35" s="1"/>
      <c r="BR35" s="1"/>
      <c r="BS35" s="1"/>
    </row>
    <row r="36" spans="1:74" ht="15.75" x14ac:dyDescent="0.25">
      <c r="A36" s="12"/>
      <c r="B36" s="12"/>
      <c r="C36" s="12"/>
      <c r="D36" s="12"/>
      <c r="E36" s="12"/>
      <c r="F36" s="12"/>
      <c r="G36" s="13"/>
      <c r="H36" s="116" t="s">
        <v>146</v>
      </c>
      <c r="I36" s="116"/>
      <c r="J36" s="116"/>
      <c r="K36" s="116"/>
      <c r="L36" s="116" t="s">
        <v>13</v>
      </c>
      <c r="M36" s="116"/>
      <c r="N36" s="116"/>
      <c r="O36" s="116"/>
      <c r="P36" s="116"/>
      <c r="Q36" s="116"/>
      <c r="R36" s="116" t="s">
        <v>12</v>
      </c>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t="s">
        <v>145</v>
      </c>
      <c r="AW36" s="116"/>
      <c r="AX36" s="116"/>
      <c r="AY36" s="116"/>
      <c r="AZ36" s="105"/>
      <c r="BA36" s="124">
        <f>SUM(H30:M31)</f>
        <v>0</v>
      </c>
      <c r="BB36" s="99"/>
      <c r="BC36" s="99"/>
      <c r="BD36" s="99"/>
      <c r="BE36" s="99"/>
      <c r="BF36" s="99"/>
      <c r="BG36" s="12"/>
      <c r="BH36" s="12"/>
      <c r="BI36" s="61"/>
      <c r="BJ36" s="61"/>
      <c r="BK36" s="61"/>
      <c r="BT36" s="61"/>
      <c r="BU36" s="2"/>
      <c r="BV36" s="2"/>
    </row>
    <row r="37" spans="1:74" s="39" customFormat="1" ht="46.5" customHeight="1" x14ac:dyDescent="0.25">
      <c r="B37" s="14"/>
      <c r="C37" s="14"/>
      <c r="D37" s="14"/>
      <c r="E37" s="14"/>
      <c r="F37" s="14"/>
      <c r="G37" s="15"/>
      <c r="H37" s="74">
        <f>BT41</f>
        <v>0</v>
      </c>
      <c r="I37" s="74"/>
      <c r="J37" s="74"/>
      <c r="K37" s="74"/>
      <c r="L37" s="93" t="s">
        <v>89</v>
      </c>
      <c r="M37" s="93"/>
      <c r="N37" s="93"/>
      <c r="O37" s="93"/>
      <c r="P37" s="93"/>
      <c r="Q37" s="93"/>
      <c r="R37" s="77" t="s">
        <v>90</v>
      </c>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89" t="s">
        <v>11</v>
      </c>
      <c r="AW37" s="90"/>
      <c r="AX37" s="90"/>
      <c r="AY37" s="90"/>
      <c r="AZ37" s="91"/>
      <c r="BA37" s="15"/>
      <c r="BB37" s="15"/>
      <c r="BC37" s="15"/>
      <c r="BD37" s="15"/>
      <c r="BE37" s="15"/>
      <c r="BF37" s="15"/>
      <c r="BI37" s="62" t="s">
        <v>75</v>
      </c>
      <c r="BJ37" s="62" t="s">
        <v>147</v>
      </c>
      <c r="BK37" s="62" t="s">
        <v>146</v>
      </c>
      <c r="BL37" s="62" t="s">
        <v>158</v>
      </c>
      <c r="BM37" s="62" t="s">
        <v>159</v>
      </c>
      <c r="BN37" s="62" t="s">
        <v>160</v>
      </c>
      <c r="BO37" s="62" t="s">
        <v>78</v>
      </c>
      <c r="BP37" s="62" t="s">
        <v>161</v>
      </c>
      <c r="BQ37" s="62" t="s">
        <v>162</v>
      </c>
      <c r="BR37" s="62" t="s">
        <v>163</v>
      </c>
      <c r="BS37" s="62" t="s">
        <v>77</v>
      </c>
      <c r="BT37" s="62" t="s">
        <v>79</v>
      </c>
    </row>
    <row r="38" spans="1:74" s="39" customFormat="1" ht="28.5" customHeight="1" x14ac:dyDescent="0.25">
      <c r="B38" s="14"/>
      <c r="C38" s="14"/>
      <c r="D38" s="14"/>
      <c r="E38" s="14"/>
      <c r="F38" s="14"/>
      <c r="G38" s="15"/>
      <c r="H38" s="74">
        <f>BS41</f>
        <v>0</v>
      </c>
      <c r="I38" s="74"/>
      <c r="J38" s="74"/>
      <c r="K38" s="74"/>
      <c r="L38" s="93" t="s">
        <v>101</v>
      </c>
      <c r="M38" s="93"/>
      <c r="N38" s="93"/>
      <c r="O38" s="93"/>
      <c r="P38" s="93"/>
      <c r="Q38" s="93"/>
      <c r="R38" s="77" t="s">
        <v>90</v>
      </c>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4" t="s">
        <v>73</v>
      </c>
      <c r="AW38" s="74"/>
      <c r="AX38" s="74"/>
      <c r="AY38" s="74"/>
      <c r="AZ38" s="74"/>
      <c r="BA38" s="15"/>
      <c r="BB38" s="15"/>
      <c r="BC38" s="15"/>
      <c r="BD38" s="15"/>
      <c r="BE38" s="15"/>
      <c r="BF38" s="15"/>
      <c r="BI38" s="63" t="s">
        <v>74</v>
      </c>
      <c r="BJ38" s="63">
        <f>K30</f>
        <v>0</v>
      </c>
      <c r="BK38" s="60">
        <v>25</v>
      </c>
      <c r="BL38" s="60">
        <f>BJ38/BK38</f>
        <v>0</v>
      </c>
      <c r="BM38" s="60">
        <f>ROUNDDOWN(BL38,0)</f>
        <v>0</v>
      </c>
      <c r="BN38" s="60">
        <f>BM38*BK38</f>
        <v>0</v>
      </c>
      <c r="BO38" s="60">
        <f>BJ38-BN38</f>
        <v>0</v>
      </c>
      <c r="BP38" s="60">
        <f>BK38-BO38</f>
        <v>25</v>
      </c>
      <c r="BQ38" s="60">
        <f>IF(BJ38=0,0,IF(BP38&lt;5,1,0))</f>
        <v>0</v>
      </c>
      <c r="BR38" s="60">
        <f>IF(BQ38=0,BO38,0)</f>
        <v>0</v>
      </c>
      <c r="BS38" s="60">
        <f>ROUNDUP(BR38/5,0)</f>
        <v>0</v>
      </c>
      <c r="BT38" s="60">
        <f>BQ38+BM38</f>
        <v>0</v>
      </c>
    </row>
    <row r="39" spans="1:74" s="41" customFormat="1" ht="28.5" customHeight="1" x14ac:dyDescent="0.25">
      <c r="B39" s="14"/>
      <c r="C39" s="14"/>
      <c r="D39" s="14"/>
      <c r="E39" s="14"/>
      <c r="F39" s="14"/>
      <c r="G39" s="15"/>
      <c r="H39" s="74">
        <f>BT42</f>
        <v>0</v>
      </c>
      <c r="I39" s="74"/>
      <c r="J39" s="74"/>
      <c r="K39" s="74"/>
      <c r="L39" s="93" t="s">
        <v>91</v>
      </c>
      <c r="M39" s="93"/>
      <c r="N39" s="93"/>
      <c r="O39" s="93"/>
      <c r="P39" s="93"/>
      <c r="Q39" s="93"/>
      <c r="R39" s="77" t="s">
        <v>92</v>
      </c>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89" t="s">
        <v>11</v>
      </c>
      <c r="AW39" s="90"/>
      <c r="AX39" s="90"/>
      <c r="AY39" s="90"/>
      <c r="AZ39" s="91"/>
      <c r="BA39" s="15"/>
      <c r="BB39" s="15"/>
      <c r="BC39" s="15"/>
      <c r="BD39" s="15"/>
      <c r="BE39" s="15"/>
      <c r="BF39" s="15"/>
      <c r="BI39" s="63">
        <v>1</v>
      </c>
      <c r="BJ39" s="63">
        <f>P30</f>
        <v>0</v>
      </c>
      <c r="BK39" s="60">
        <v>25</v>
      </c>
      <c r="BL39" s="60">
        <f>BJ39/BK39</f>
        <v>0</v>
      </c>
      <c r="BM39" s="60">
        <f>ROUNDDOWN(BL39,0)</f>
        <v>0</v>
      </c>
      <c r="BN39" s="60">
        <f>BM39*BK39</f>
        <v>0</v>
      </c>
      <c r="BO39" s="60">
        <f>BJ39-BN39</f>
        <v>0</v>
      </c>
      <c r="BP39" s="60">
        <f>BK39-BO39</f>
        <v>25</v>
      </c>
      <c r="BQ39" s="60">
        <f>IF(BJ39=0,0,IF(BP39&lt;5,1,0))</f>
        <v>0</v>
      </c>
      <c r="BR39" s="60">
        <f>IF(BQ39=0,BO39,0)</f>
        <v>0</v>
      </c>
      <c r="BS39" s="60">
        <f>ROUNDUP(BR39/5,0)</f>
        <v>0</v>
      </c>
      <c r="BT39" s="60">
        <f>BQ39+BM39</f>
        <v>0</v>
      </c>
    </row>
    <row r="40" spans="1:74" s="48" customFormat="1" ht="28.5" customHeight="1" x14ac:dyDescent="0.25">
      <c r="B40" s="14"/>
      <c r="C40" s="14"/>
      <c r="D40" s="14"/>
      <c r="E40" s="14"/>
      <c r="F40" s="14"/>
      <c r="G40" s="15"/>
      <c r="H40" s="74">
        <f>BS42</f>
        <v>0</v>
      </c>
      <c r="I40" s="74"/>
      <c r="J40" s="74"/>
      <c r="K40" s="74"/>
      <c r="L40" s="93" t="s">
        <v>102</v>
      </c>
      <c r="M40" s="93"/>
      <c r="N40" s="93"/>
      <c r="O40" s="93"/>
      <c r="P40" s="93"/>
      <c r="Q40" s="93"/>
      <c r="R40" s="77" t="s">
        <v>92</v>
      </c>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4" t="s">
        <v>73</v>
      </c>
      <c r="AW40" s="74"/>
      <c r="AX40" s="74"/>
      <c r="AY40" s="74"/>
      <c r="AZ40" s="74"/>
      <c r="BA40" s="15"/>
      <c r="BB40" s="15"/>
      <c r="BC40" s="15"/>
      <c r="BD40" s="15"/>
      <c r="BE40" s="15"/>
      <c r="BF40" s="15"/>
      <c r="BI40" s="63">
        <v>2</v>
      </c>
      <c r="BJ40" s="63">
        <f>U30</f>
        <v>0</v>
      </c>
      <c r="BK40" s="60">
        <v>25</v>
      </c>
      <c r="BL40" s="60">
        <f t="shared" ref="BL40:BL50" si="8">BJ40/BK40</f>
        <v>0</v>
      </c>
      <c r="BM40" s="60">
        <f t="shared" ref="BM40:BM50" si="9">ROUNDDOWN(BL40,0)</f>
        <v>0</v>
      </c>
      <c r="BN40" s="60">
        <f t="shared" ref="BN40:BN50" si="10">BM40*BK40</f>
        <v>0</v>
      </c>
      <c r="BO40" s="60">
        <f t="shared" ref="BO40:BP50" si="11">BJ40-BN40</f>
        <v>0</v>
      </c>
      <c r="BP40" s="60">
        <f t="shared" si="11"/>
        <v>25</v>
      </c>
      <c r="BQ40" s="60">
        <f t="shared" ref="BQ40:BQ50" si="12">IF(BJ40=0,0,IF(BP40&lt;5,1,0))</f>
        <v>0</v>
      </c>
      <c r="BR40" s="60">
        <f t="shared" ref="BR40:BR50" si="13">IF(BQ40=0,BO40,0)</f>
        <v>0</v>
      </c>
      <c r="BS40" s="60">
        <f t="shared" ref="BS40:BS50" si="14">ROUNDUP(BR40/5,0)</f>
        <v>0</v>
      </c>
      <c r="BT40" s="60">
        <f t="shared" ref="BT40:BT50" si="15">BQ40+BM40</f>
        <v>0</v>
      </c>
    </row>
    <row r="41" spans="1:74" s="39" customFormat="1" ht="28.5" customHeight="1" x14ac:dyDescent="0.25">
      <c r="B41" s="14"/>
      <c r="C41" s="14"/>
      <c r="D41" s="14"/>
      <c r="E41" s="14"/>
      <c r="F41" s="14"/>
      <c r="G41" s="15"/>
      <c r="H41" s="74">
        <f>BT43</f>
        <v>0</v>
      </c>
      <c r="I41" s="74"/>
      <c r="J41" s="74"/>
      <c r="K41" s="74"/>
      <c r="L41" s="93" t="s">
        <v>93</v>
      </c>
      <c r="M41" s="93"/>
      <c r="N41" s="93"/>
      <c r="O41" s="93"/>
      <c r="P41" s="93"/>
      <c r="Q41" s="93"/>
      <c r="R41" s="77" t="s">
        <v>94</v>
      </c>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89" t="s">
        <v>11</v>
      </c>
      <c r="AW41" s="90"/>
      <c r="AX41" s="90"/>
      <c r="AY41" s="90"/>
      <c r="AZ41" s="91"/>
      <c r="BA41" s="15"/>
      <c r="BB41" s="15"/>
      <c r="BC41" s="15"/>
      <c r="BD41" s="15"/>
      <c r="BE41" s="15"/>
      <c r="BF41" s="15"/>
      <c r="BI41" s="63">
        <v>3</v>
      </c>
      <c r="BJ41" s="63">
        <f>Z30</f>
        <v>0</v>
      </c>
      <c r="BK41" s="60">
        <v>25</v>
      </c>
      <c r="BL41" s="60">
        <f t="shared" si="8"/>
        <v>0</v>
      </c>
      <c r="BM41" s="60">
        <f t="shared" si="9"/>
        <v>0</v>
      </c>
      <c r="BN41" s="60">
        <f t="shared" si="10"/>
        <v>0</v>
      </c>
      <c r="BO41" s="60">
        <f t="shared" si="11"/>
        <v>0</v>
      </c>
      <c r="BP41" s="60">
        <f t="shared" si="11"/>
        <v>25</v>
      </c>
      <c r="BQ41" s="60">
        <f t="shared" si="12"/>
        <v>0</v>
      </c>
      <c r="BR41" s="60">
        <f t="shared" si="13"/>
        <v>0</v>
      </c>
      <c r="BS41" s="60">
        <f t="shared" si="14"/>
        <v>0</v>
      </c>
      <c r="BT41" s="60">
        <f t="shared" si="15"/>
        <v>0</v>
      </c>
    </row>
    <row r="42" spans="1:74" s="48" customFormat="1" ht="28.5" customHeight="1" x14ac:dyDescent="0.25">
      <c r="B42" s="14"/>
      <c r="C42" s="14"/>
      <c r="D42" s="14"/>
      <c r="E42" s="14"/>
      <c r="F42" s="14"/>
      <c r="G42" s="15"/>
      <c r="H42" s="74">
        <f>BS43</f>
        <v>0</v>
      </c>
      <c r="I42" s="74"/>
      <c r="J42" s="74"/>
      <c r="K42" s="74"/>
      <c r="L42" s="93" t="s">
        <v>103</v>
      </c>
      <c r="M42" s="93"/>
      <c r="N42" s="93"/>
      <c r="O42" s="93"/>
      <c r="P42" s="93"/>
      <c r="Q42" s="93"/>
      <c r="R42" s="77" t="s">
        <v>94</v>
      </c>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4" t="s">
        <v>73</v>
      </c>
      <c r="AW42" s="74"/>
      <c r="AX42" s="74"/>
      <c r="AY42" s="74"/>
      <c r="AZ42" s="74"/>
      <c r="BA42" s="15"/>
      <c r="BB42" s="15"/>
      <c r="BC42" s="15"/>
      <c r="BD42" s="15"/>
      <c r="BE42" s="15"/>
      <c r="BF42" s="15"/>
      <c r="BI42" s="63">
        <v>4</v>
      </c>
      <c r="BJ42" s="63">
        <f>AE30</f>
        <v>0</v>
      </c>
      <c r="BK42" s="60">
        <v>25</v>
      </c>
      <c r="BL42" s="60">
        <f t="shared" si="8"/>
        <v>0</v>
      </c>
      <c r="BM42" s="60">
        <f t="shared" si="9"/>
        <v>0</v>
      </c>
      <c r="BN42" s="60">
        <f t="shared" si="10"/>
        <v>0</v>
      </c>
      <c r="BO42" s="60">
        <f t="shared" si="11"/>
        <v>0</v>
      </c>
      <c r="BP42" s="60">
        <f t="shared" si="11"/>
        <v>25</v>
      </c>
      <c r="BQ42" s="60">
        <f t="shared" si="12"/>
        <v>0</v>
      </c>
      <c r="BR42" s="60">
        <f t="shared" si="13"/>
        <v>0</v>
      </c>
      <c r="BS42" s="60">
        <f t="shared" si="14"/>
        <v>0</v>
      </c>
      <c r="BT42" s="60">
        <f t="shared" si="15"/>
        <v>0</v>
      </c>
    </row>
    <row r="43" spans="1:74" s="41" customFormat="1" ht="28.5" customHeight="1" x14ac:dyDescent="0.25">
      <c r="B43" s="14"/>
      <c r="C43" s="14"/>
      <c r="D43" s="14"/>
      <c r="E43" s="14"/>
      <c r="F43" s="14"/>
      <c r="G43" s="15"/>
      <c r="H43" s="74">
        <f>BT44</f>
        <v>0</v>
      </c>
      <c r="I43" s="74"/>
      <c r="J43" s="74"/>
      <c r="K43" s="74"/>
      <c r="L43" s="93" t="s">
        <v>95</v>
      </c>
      <c r="M43" s="93"/>
      <c r="N43" s="93"/>
      <c r="O43" s="93"/>
      <c r="P43" s="93"/>
      <c r="Q43" s="93"/>
      <c r="R43" s="77" t="s">
        <v>96</v>
      </c>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89" t="s">
        <v>11</v>
      </c>
      <c r="AW43" s="90"/>
      <c r="AX43" s="90"/>
      <c r="AY43" s="90"/>
      <c r="AZ43" s="91"/>
      <c r="BA43" s="15"/>
      <c r="BB43" s="15"/>
      <c r="BC43" s="15"/>
      <c r="BD43" s="15"/>
      <c r="BE43" s="15"/>
      <c r="BF43" s="15"/>
      <c r="BI43" s="63">
        <v>5</v>
      </c>
      <c r="BJ43" s="63">
        <f>AJ30</f>
        <v>0</v>
      </c>
      <c r="BK43" s="60">
        <v>25</v>
      </c>
      <c r="BL43" s="60">
        <f t="shared" si="8"/>
        <v>0</v>
      </c>
      <c r="BM43" s="60">
        <f t="shared" si="9"/>
        <v>0</v>
      </c>
      <c r="BN43" s="60">
        <f t="shared" si="10"/>
        <v>0</v>
      </c>
      <c r="BO43" s="60">
        <f t="shared" si="11"/>
        <v>0</v>
      </c>
      <c r="BP43" s="60">
        <f t="shared" si="11"/>
        <v>25</v>
      </c>
      <c r="BQ43" s="60">
        <f t="shared" si="12"/>
        <v>0</v>
      </c>
      <c r="BR43" s="60">
        <f t="shared" si="13"/>
        <v>0</v>
      </c>
      <c r="BS43" s="60">
        <f t="shared" si="14"/>
        <v>0</v>
      </c>
      <c r="BT43" s="60">
        <f t="shared" si="15"/>
        <v>0</v>
      </c>
    </row>
    <row r="44" spans="1:74" s="48" customFormat="1" ht="28.5" customHeight="1" x14ac:dyDescent="0.25">
      <c r="B44" s="14"/>
      <c r="C44" s="14"/>
      <c r="D44" s="14"/>
      <c r="E44" s="14"/>
      <c r="F44" s="14"/>
      <c r="G44" s="15"/>
      <c r="H44" s="74">
        <f>BS44</f>
        <v>0</v>
      </c>
      <c r="I44" s="74"/>
      <c r="J44" s="74"/>
      <c r="K44" s="74"/>
      <c r="L44" s="93" t="s">
        <v>104</v>
      </c>
      <c r="M44" s="93"/>
      <c r="N44" s="93"/>
      <c r="O44" s="93"/>
      <c r="P44" s="93"/>
      <c r="Q44" s="93"/>
      <c r="R44" s="77" t="s">
        <v>96</v>
      </c>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4" t="s">
        <v>73</v>
      </c>
      <c r="AW44" s="74"/>
      <c r="AX44" s="74"/>
      <c r="AY44" s="74"/>
      <c r="AZ44" s="74"/>
      <c r="BA44" s="15"/>
      <c r="BB44" s="15"/>
      <c r="BC44" s="15"/>
      <c r="BD44" s="15"/>
      <c r="BE44" s="15"/>
      <c r="BF44" s="15"/>
      <c r="BI44" s="63">
        <v>6</v>
      </c>
      <c r="BJ44" s="63">
        <f>AO30</f>
        <v>0</v>
      </c>
      <c r="BK44" s="60">
        <v>25</v>
      </c>
      <c r="BL44" s="60">
        <f t="shared" si="8"/>
        <v>0</v>
      </c>
      <c r="BM44" s="60">
        <f t="shared" si="9"/>
        <v>0</v>
      </c>
      <c r="BN44" s="60">
        <f t="shared" si="10"/>
        <v>0</v>
      </c>
      <c r="BO44" s="60">
        <f t="shared" si="11"/>
        <v>0</v>
      </c>
      <c r="BP44" s="60">
        <f t="shared" si="11"/>
        <v>25</v>
      </c>
      <c r="BQ44" s="60">
        <f t="shared" si="12"/>
        <v>0</v>
      </c>
      <c r="BR44" s="60">
        <f t="shared" si="13"/>
        <v>0</v>
      </c>
      <c r="BS44" s="60">
        <f t="shared" si="14"/>
        <v>0</v>
      </c>
      <c r="BT44" s="60">
        <f t="shared" si="15"/>
        <v>0</v>
      </c>
    </row>
    <row r="45" spans="1:74" s="39" customFormat="1" ht="28.5" customHeight="1" x14ac:dyDescent="0.25">
      <c r="B45" s="14"/>
      <c r="C45" s="14"/>
      <c r="D45" s="14"/>
      <c r="E45" s="14"/>
      <c r="F45" s="14"/>
      <c r="G45" s="15"/>
      <c r="H45" s="74">
        <f>BT45</f>
        <v>0</v>
      </c>
      <c r="I45" s="74"/>
      <c r="J45" s="74"/>
      <c r="K45" s="74"/>
      <c r="L45" s="93" t="s">
        <v>97</v>
      </c>
      <c r="M45" s="93"/>
      <c r="N45" s="93"/>
      <c r="O45" s="93"/>
      <c r="P45" s="93"/>
      <c r="Q45" s="93"/>
      <c r="R45" s="77" t="s">
        <v>98</v>
      </c>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89" t="s">
        <v>11</v>
      </c>
      <c r="AW45" s="90"/>
      <c r="AX45" s="90"/>
      <c r="AY45" s="90"/>
      <c r="AZ45" s="91"/>
      <c r="BA45" s="15"/>
      <c r="BB45" s="15"/>
      <c r="BC45" s="15"/>
      <c r="BD45" s="15"/>
      <c r="BE45" s="15"/>
      <c r="BF45" s="15"/>
      <c r="BI45" s="63">
        <v>7</v>
      </c>
      <c r="BJ45" s="63">
        <f>AT30</f>
        <v>0</v>
      </c>
      <c r="BK45" s="60">
        <v>25</v>
      </c>
      <c r="BL45" s="60">
        <f t="shared" si="8"/>
        <v>0</v>
      </c>
      <c r="BM45" s="60">
        <f t="shared" si="9"/>
        <v>0</v>
      </c>
      <c r="BN45" s="60">
        <f t="shared" si="10"/>
        <v>0</v>
      </c>
      <c r="BO45" s="60">
        <f t="shared" si="11"/>
        <v>0</v>
      </c>
      <c r="BP45" s="60">
        <f t="shared" si="11"/>
        <v>25</v>
      </c>
      <c r="BQ45" s="60">
        <f t="shared" si="12"/>
        <v>0</v>
      </c>
      <c r="BR45" s="60">
        <f t="shared" si="13"/>
        <v>0</v>
      </c>
      <c r="BS45" s="60">
        <f t="shared" si="14"/>
        <v>0</v>
      </c>
      <c r="BT45" s="60">
        <f t="shared" si="15"/>
        <v>0</v>
      </c>
    </row>
    <row r="46" spans="1:74" s="48" customFormat="1" ht="28.5" customHeight="1" x14ac:dyDescent="0.25">
      <c r="B46" s="14"/>
      <c r="C46" s="14"/>
      <c r="D46" s="14"/>
      <c r="E46" s="14"/>
      <c r="F46" s="14"/>
      <c r="G46" s="15"/>
      <c r="H46" s="74">
        <f>BS45</f>
        <v>0</v>
      </c>
      <c r="I46" s="74"/>
      <c r="J46" s="74"/>
      <c r="K46" s="74"/>
      <c r="L46" s="93" t="s">
        <v>105</v>
      </c>
      <c r="M46" s="93"/>
      <c r="N46" s="93"/>
      <c r="O46" s="93"/>
      <c r="P46" s="93"/>
      <c r="Q46" s="93"/>
      <c r="R46" s="77" t="s">
        <v>98</v>
      </c>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4" t="s">
        <v>73</v>
      </c>
      <c r="AW46" s="74"/>
      <c r="AX46" s="74"/>
      <c r="AY46" s="74"/>
      <c r="AZ46" s="74"/>
      <c r="BA46" s="15"/>
      <c r="BB46" s="15"/>
      <c r="BC46" s="15"/>
      <c r="BD46" s="15"/>
      <c r="BE46" s="15"/>
      <c r="BF46" s="15"/>
      <c r="BI46" s="63">
        <v>8</v>
      </c>
      <c r="BJ46" s="63">
        <f>AY30</f>
        <v>0</v>
      </c>
      <c r="BK46" s="60">
        <v>25</v>
      </c>
      <c r="BL46" s="60">
        <f t="shared" si="8"/>
        <v>0</v>
      </c>
      <c r="BM46" s="60">
        <f t="shared" si="9"/>
        <v>0</v>
      </c>
      <c r="BN46" s="60">
        <f t="shared" si="10"/>
        <v>0</v>
      </c>
      <c r="BO46" s="60">
        <f t="shared" si="11"/>
        <v>0</v>
      </c>
      <c r="BP46" s="60">
        <f t="shared" si="11"/>
        <v>25</v>
      </c>
      <c r="BQ46" s="60">
        <f t="shared" si="12"/>
        <v>0</v>
      </c>
      <c r="BR46" s="60">
        <f t="shared" si="13"/>
        <v>0</v>
      </c>
      <c r="BS46" s="60">
        <f t="shared" si="14"/>
        <v>0</v>
      </c>
      <c r="BT46" s="60">
        <f t="shared" si="15"/>
        <v>0</v>
      </c>
    </row>
    <row r="47" spans="1:74" s="39" customFormat="1" ht="28.5" customHeight="1" x14ac:dyDescent="0.25">
      <c r="B47" s="14"/>
      <c r="C47" s="14"/>
      <c r="D47" s="14"/>
      <c r="E47" s="14"/>
      <c r="F47" s="14"/>
      <c r="G47" s="15"/>
      <c r="H47" s="74">
        <f>BT53</f>
        <v>0</v>
      </c>
      <c r="I47" s="74"/>
      <c r="J47" s="74"/>
      <c r="K47" s="74"/>
      <c r="L47" s="92" t="s">
        <v>22</v>
      </c>
      <c r="M47" s="97"/>
      <c r="N47" s="97"/>
      <c r="O47" s="97"/>
      <c r="P47" s="97"/>
      <c r="Q47" s="97"/>
      <c r="R47" s="77" t="s">
        <v>116</v>
      </c>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4" t="s">
        <v>11</v>
      </c>
      <c r="AW47" s="74"/>
      <c r="AX47" s="74"/>
      <c r="AY47" s="74"/>
      <c r="AZ47" s="74"/>
      <c r="BA47" s="15"/>
      <c r="BB47" s="15"/>
      <c r="BC47" s="15"/>
      <c r="BD47" s="15"/>
      <c r="BE47" s="15"/>
      <c r="BF47" s="15"/>
      <c r="BI47" s="63">
        <v>9</v>
      </c>
      <c r="BJ47" s="63"/>
      <c r="BK47" s="60">
        <v>25</v>
      </c>
      <c r="BL47" s="60">
        <f t="shared" si="8"/>
        <v>0</v>
      </c>
      <c r="BM47" s="60">
        <f t="shared" si="9"/>
        <v>0</v>
      </c>
      <c r="BN47" s="60">
        <f t="shared" si="10"/>
        <v>0</v>
      </c>
      <c r="BO47" s="60">
        <f t="shared" si="11"/>
        <v>0</v>
      </c>
      <c r="BP47" s="60">
        <f t="shared" si="11"/>
        <v>25</v>
      </c>
      <c r="BQ47" s="60">
        <f t="shared" si="12"/>
        <v>0</v>
      </c>
      <c r="BR47" s="60">
        <f t="shared" si="13"/>
        <v>0</v>
      </c>
      <c r="BS47" s="60">
        <f t="shared" si="14"/>
        <v>0</v>
      </c>
      <c r="BT47" s="60">
        <f t="shared" si="15"/>
        <v>0</v>
      </c>
    </row>
    <row r="48" spans="1:74" s="41" customFormat="1" ht="28.5" customHeight="1" x14ac:dyDescent="0.25">
      <c r="B48" s="14"/>
      <c r="C48" s="14"/>
      <c r="D48" s="14"/>
      <c r="E48" s="14"/>
      <c r="F48" s="14"/>
      <c r="G48" s="15"/>
      <c r="H48" s="74">
        <f>BS53</f>
        <v>0</v>
      </c>
      <c r="I48" s="74"/>
      <c r="J48" s="74"/>
      <c r="K48" s="74"/>
      <c r="L48" s="92" t="s">
        <v>82</v>
      </c>
      <c r="M48" s="97"/>
      <c r="N48" s="97"/>
      <c r="O48" s="97"/>
      <c r="P48" s="97"/>
      <c r="Q48" s="97"/>
      <c r="R48" s="77" t="s">
        <v>116</v>
      </c>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4" t="s">
        <v>73</v>
      </c>
      <c r="AW48" s="74"/>
      <c r="AX48" s="74"/>
      <c r="AY48" s="74"/>
      <c r="AZ48" s="74"/>
      <c r="BA48" s="15"/>
      <c r="BB48" s="15"/>
      <c r="BC48" s="15"/>
      <c r="BD48" s="15"/>
      <c r="BE48" s="15"/>
      <c r="BF48" s="15"/>
      <c r="BI48" s="63">
        <v>10</v>
      </c>
      <c r="BJ48" s="63"/>
      <c r="BK48" s="60">
        <v>25</v>
      </c>
      <c r="BL48" s="60">
        <f t="shared" si="8"/>
        <v>0</v>
      </c>
      <c r="BM48" s="60">
        <f t="shared" si="9"/>
        <v>0</v>
      </c>
      <c r="BN48" s="60">
        <f t="shared" si="10"/>
        <v>0</v>
      </c>
      <c r="BO48" s="60">
        <f t="shared" si="11"/>
        <v>0</v>
      </c>
      <c r="BP48" s="60">
        <f t="shared" si="11"/>
        <v>25</v>
      </c>
      <c r="BQ48" s="60">
        <f t="shared" si="12"/>
        <v>0</v>
      </c>
      <c r="BR48" s="60">
        <f t="shared" si="13"/>
        <v>0</v>
      </c>
      <c r="BS48" s="60">
        <f t="shared" si="14"/>
        <v>0</v>
      </c>
      <c r="BT48" s="60">
        <f t="shared" si="15"/>
        <v>0</v>
      </c>
    </row>
    <row r="49" spans="2:72" s="53" customFormat="1" ht="28.5" customHeight="1" x14ac:dyDescent="0.25">
      <c r="B49" s="14"/>
      <c r="C49" s="14"/>
      <c r="D49" s="14"/>
      <c r="E49" s="14"/>
      <c r="F49" s="14"/>
      <c r="G49" s="15"/>
      <c r="H49" s="56"/>
      <c r="I49" s="56"/>
      <c r="J49" s="56"/>
      <c r="K49" s="56"/>
      <c r="L49" s="57"/>
      <c r="M49" s="58"/>
      <c r="N49" s="58"/>
      <c r="O49" s="58"/>
      <c r="P49" s="58"/>
      <c r="Q49" s="58"/>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6"/>
      <c r="AW49" s="56"/>
      <c r="AX49" s="56"/>
      <c r="AY49" s="56"/>
      <c r="AZ49" s="56"/>
      <c r="BA49" s="15"/>
      <c r="BB49" s="15"/>
      <c r="BC49" s="15"/>
      <c r="BD49" s="15"/>
      <c r="BE49" s="15"/>
      <c r="BF49" s="15"/>
      <c r="BI49" s="63">
        <v>11</v>
      </c>
      <c r="BJ49" s="63"/>
      <c r="BK49" s="60">
        <v>25</v>
      </c>
      <c r="BL49" s="60">
        <f t="shared" si="8"/>
        <v>0</v>
      </c>
      <c r="BM49" s="60">
        <f t="shared" si="9"/>
        <v>0</v>
      </c>
      <c r="BN49" s="60">
        <f t="shared" si="10"/>
        <v>0</v>
      </c>
      <c r="BO49" s="60">
        <f t="shared" si="11"/>
        <v>0</v>
      </c>
      <c r="BP49" s="60">
        <f t="shared" si="11"/>
        <v>25</v>
      </c>
      <c r="BQ49" s="60">
        <f t="shared" si="12"/>
        <v>0</v>
      </c>
      <c r="BR49" s="60">
        <f t="shared" si="13"/>
        <v>0</v>
      </c>
      <c r="BS49" s="60">
        <f t="shared" si="14"/>
        <v>0</v>
      </c>
      <c r="BT49" s="60">
        <f t="shared" si="15"/>
        <v>0</v>
      </c>
    </row>
    <row r="50" spans="2:72" s="48" customFormat="1" ht="15.75" x14ac:dyDescent="0.25">
      <c r="C50" s="50"/>
      <c r="D50" s="50"/>
      <c r="E50" s="50"/>
      <c r="F50" s="50"/>
      <c r="G50" s="50"/>
      <c r="H50" s="98" t="s">
        <v>58</v>
      </c>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9"/>
      <c r="BB50" s="99"/>
      <c r="BC50" s="99"/>
      <c r="BD50" s="99"/>
      <c r="BE50" s="99"/>
      <c r="BF50" s="99"/>
      <c r="BI50" s="63">
        <v>12</v>
      </c>
      <c r="BJ50" s="63"/>
      <c r="BK50" s="60">
        <v>25</v>
      </c>
      <c r="BL50" s="60">
        <f t="shared" si="8"/>
        <v>0</v>
      </c>
      <c r="BM50" s="60">
        <f t="shared" si="9"/>
        <v>0</v>
      </c>
      <c r="BN50" s="60">
        <f t="shared" si="10"/>
        <v>0</v>
      </c>
      <c r="BO50" s="60">
        <f t="shared" si="11"/>
        <v>0</v>
      </c>
      <c r="BP50" s="60">
        <f t="shared" si="11"/>
        <v>25</v>
      </c>
      <c r="BQ50" s="60">
        <f t="shared" si="12"/>
        <v>0</v>
      </c>
      <c r="BR50" s="60">
        <f t="shared" si="13"/>
        <v>0</v>
      </c>
      <c r="BS50" s="60">
        <f t="shared" si="14"/>
        <v>0</v>
      </c>
      <c r="BT50" s="60">
        <f t="shared" si="15"/>
        <v>0</v>
      </c>
    </row>
    <row r="51" spans="2:72" s="48" customFormat="1" x14ac:dyDescent="0.25">
      <c r="B51" s="100" t="s">
        <v>118</v>
      </c>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I51" s="65" t="s">
        <v>164</v>
      </c>
      <c r="BJ51" s="66"/>
      <c r="BK51" s="66"/>
      <c r="BL51" s="66"/>
      <c r="BM51" s="66"/>
      <c r="BN51" s="66"/>
      <c r="BO51" s="66"/>
      <c r="BP51" s="66"/>
      <c r="BQ51" s="66"/>
      <c r="BR51" s="66"/>
      <c r="BS51" s="66"/>
      <c r="BT51" s="67"/>
    </row>
    <row r="52" spans="2:72" s="48" customFormat="1" ht="26.25" customHeight="1" x14ac:dyDescent="0.25">
      <c r="B52" s="100" t="s">
        <v>119</v>
      </c>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I52" s="64" t="s">
        <v>165</v>
      </c>
      <c r="BJ52" s="64" t="s">
        <v>147</v>
      </c>
      <c r="BK52" s="64" t="s">
        <v>146</v>
      </c>
      <c r="BL52" s="64" t="s">
        <v>158</v>
      </c>
      <c r="BM52" s="64" t="s">
        <v>159</v>
      </c>
      <c r="BN52" s="64" t="s">
        <v>160</v>
      </c>
      <c r="BO52" s="64" t="s">
        <v>78</v>
      </c>
      <c r="BP52" s="64" t="s">
        <v>161</v>
      </c>
      <c r="BQ52" s="64" t="s">
        <v>162</v>
      </c>
      <c r="BR52" s="64" t="s">
        <v>163</v>
      </c>
      <c r="BS52" s="64" t="s">
        <v>77</v>
      </c>
      <c r="BT52" s="64" t="s">
        <v>79</v>
      </c>
    </row>
    <row r="53" spans="2:72" s="48" customFormat="1" x14ac:dyDescent="0.25">
      <c r="B53" s="101" t="s">
        <v>30</v>
      </c>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I53" s="63">
        <v>1</v>
      </c>
      <c r="BJ53" s="63">
        <f>Z30</f>
        <v>0</v>
      </c>
      <c r="BK53" s="60">
        <v>25</v>
      </c>
      <c r="BL53" s="60">
        <f>BJ53/BK53</f>
        <v>0</v>
      </c>
      <c r="BM53" s="60">
        <f>ROUNDDOWN(BL53,0)</f>
        <v>0</v>
      </c>
      <c r="BN53" s="60">
        <f>BM53*BK53</f>
        <v>0</v>
      </c>
      <c r="BO53" s="60">
        <f>BJ53-BN53</f>
        <v>0</v>
      </c>
      <c r="BP53" s="60">
        <f>BK53-BO53</f>
        <v>25</v>
      </c>
      <c r="BQ53" s="60">
        <f>IF(BJ53=0,0,IF(BP53&lt;5,1,0))</f>
        <v>0</v>
      </c>
      <c r="BR53" s="60">
        <f>IF(BQ53=0,BO53,0)</f>
        <v>0</v>
      </c>
      <c r="BS53" s="60">
        <f>ROUNDUP(BR53/5,0)</f>
        <v>0</v>
      </c>
      <c r="BT53" s="60">
        <f>BQ53+BM53</f>
        <v>0</v>
      </c>
    </row>
    <row r="54" spans="2:72" s="48" customFormat="1" ht="28.5" customHeight="1" x14ac:dyDescent="0.25">
      <c r="B54" s="14"/>
      <c r="C54" s="14"/>
      <c r="D54" s="14"/>
      <c r="E54" s="14"/>
      <c r="F54" s="14"/>
      <c r="G54" s="15"/>
      <c r="H54" s="74">
        <f>BT38</f>
        <v>0</v>
      </c>
      <c r="I54" s="74"/>
      <c r="J54" s="74"/>
      <c r="K54" s="74"/>
      <c r="L54" s="93" t="s">
        <v>47</v>
      </c>
      <c r="M54" s="93"/>
      <c r="N54" s="93"/>
      <c r="O54" s="93"/>
      <c r="P54" s="93"/>
      <c r="Q54" s="93"/>
      <c r="R54" s="77" t="s">
        <v>48</v>
      </c>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89" t="s">
        <v>11</v>
      </c>
      <c r="AW54" s="90"/>
      <c r="AX54" s="90"/>
      <c r="AY54" s="90"/>
      <c r="AZ54" s="91"/>
      <c r="BA54" s="15"/>
      <c r="BB54" s="15"/>
      <c r="BC54" s="15"/>
      <c r="BD54" s="15"/>
      <c r="BE54" s="15"/>
      <c r="BF54" s="15"/>
      <c r="BI54" s="63">
        <v>2</v>
      </c>
      <c r="BJ54" s="63"/>
      <c r="BK54" s="60">
        <v>25</v>
      </c>
      <c r="BL54" s="60">
        <f t="shared" ref="BL54:BL58" si="16">BJ54/BK54</f>
        <v>0</v>
      </c>
      <c r="BM54" s="60">
        <f t="shared" ref="BM54:BM58" si="17">ROUNDDOWN(BL54,0)</f>
        <v>0</v>
      </c>
      <c r="BN54" s="60">
        <f t="shared" ref="BN54:BN58" si="18">BM54*BK54</f>
        <v>0</v>
      </c>
      <c r="BO54" s="60">
        <f t="shared" ref="BO54:BP58" si="19">BJ54-BN54</f>
        <v>0</v>
      </c>
      <c r="BP54" s="60">
        <f t="shared" si="19"/>
        <v>25</v>
      </c>
      <c r="BQ54" s="60">
        <f t="shared" ref="BQ54:BQ58" si="20">IF(BJ54=0,0,IF(BP54&lt;5,1,0))</f>
        <v>0</v>
      </c>
      <c r="BR54" s="60">
        <f t="shared" ref="BR54:BR58" si="21">IF(BQ54=0,BO54,0)</f>
        <v>0</v>
      </c>
      <c r="BS54" s="60">
        <f t="shared" ref="BS54:BS58" si="22">ROUNDUP(BR54/5,0)</f>
        <v>0</v>
      </c>
      <c r="BT54" s="60">
        <f t="shared" ref="BT54:BT58" si="23">BQ54+BM54</f>
        <v>0</v>
      </c>
    </row>
    <row r="55" spans="2:72" s="48" customFormat="1" ht="28.5" customHeight="1" x14ac:dyDescent="0.25">
      <c r="B55" s="14"/>
      <c r="C55" s="14"/>
      <c r="D55" s="14"/>
      <c r="E55" s="14"/>
      <c r="F55" s="14"/>
      <c r="G55" s="15"/>
      <c r="H55" s="74">
        <f>BS38</f>
        <v>0</v>
      </c>
      <c r="I55" s="74"/>
      <c r="J55" s="74"/>
      <c r="K55" s="74"/>
      <c r="L55" s="93" t="s">
        <v>80</v>
      </c>
      <c r="M55" s="93"/>
      <c r="N55" s="93"/>
      <c r="O55" s="93"/>
      <c r="P55" s="93"/>
      <c r="Q55" s="93"/>
      <c r="R55" s="77" t="s">
        <v>48</v>
      </c>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4" t="s">
        <v>73</v>
      </c>
      <c r="AW55" s="74"/>
      <c r="AX55" s="74"/>
      <c r="AY55" s="74"/>
      <c r="AZ55" s="74"/>
      <c r="BA55" s="15"/>
      <c r="BB55" s="15"/>
      <c r="BC55" s="15"/>
      <c r="BD55" s="15"/>
      <c r="BE55" s="15"/>
      <c r="BF55" s="15"/>
      <c r="BI55" s="63">
        <v>3</v>
      </c>
      <c r="BJ55" s="63"/>
      <c r="BK55" s="60">
        <v>25</v>
      </c>
      <c r="BL55" s="60">
        <f t="shared" si="16"/>
        <v>0</v>
      </c>
      <c r="BM55" s="60">
        <f t="shared" si="17"/>
        <v>0</v>
      </c>
      <c r="BN55" s="60">
        <f t="shared" si="18"/>
        <v>0</v>
      </c>
      <c r="BO55" s="60">
        <f t="shared" si="19"/>
        <v>0</v>
      </c>
      <c r="BP55" s="60">
        <f t="shared" si="19"/>
        <v>25</v>
      </c>
      <c r="BQ55" s="60">
        <f t="shared" si="20"/>
        <v>0</v>
      </c>
      <c r="BR55" s="60">
        <f t="shared" si="21"/>
        <v>0</v>
      </c>
      <c r="BS55" s="60">
        <f t="shared" si="22"/>
        <v>0</v>
      </c>
      <c r="BT55" s="60">
        <f t="shared" si="23"/>
        <v>0</v>
      </c>
    </row>
    <row r="56" spans="2:72" s="48" customFormat="1" ht="28.5" customHeight="1" x14ac:dyDescent="0.25">
      <c r="B56" s="14"/>
      <c r="C56" s="14"/>
      <c r="D56" s="14"/>
      <c r="E56" s="14"/>
      <c r="F56" s="14"/>
      <c r="G56" s="15"/>
      <c r="H56" s="74">
        <f>BT39</f>
        <v>0</v>
      </c>
      <c r="I56" s="74"/>
      <c r="J56" s="74"/>
      <c r="K56" s="74"/>
      <c r="L56" s="93" t="s">
        <v>49</v>
      </c>
      <c r="M56" s="93"/>
      <c r="N56" s="93"/>
      <c r="O56" s="93"/>
      <c r="P56" s="93"/>
      <c r="Q56" s="93"/>
      <c r="R56" s="77" t="s">
        <v>50</v>
      </c>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89" t="s">
        <v>11</v>
      </c>
      <c r="AW56" s="90"/>
      <c r="AX56" s="90"/>
      <c r="AY56" s="90"/>
      <c r="AZ56" s="91"/>
      <c r="BA56" s="15"/>
      <c r="BB56" s="15"/>
      <c r="BC56" s="15"/>
      <c r="BD56" s="15"/>
      <c r="BE56" s="15"/>
      <c r="BF56" s="15"/>
      <c r="BI56" s="63">
        <v>4</v>
      </c>
      <c r="BJ56" s="63"/>
      <c r="BK56" s="60">
        <v>25</v>
      </c>
      <c r="BL56" s="60">
        <f t="shared" si="16"/>
        <v>0</v>
      </c>
      <c r="BM56" s="60">
        <f t="shared" si="17"/>
        <v>0</v>
      </c>
      <c r="BN56" s="60">
        <f t="shared" si="18"/>
        <v>0</v>
      </c>
      <c r="BO56" s="60">
        <f t="shared" si="19"/>
        <v>0</v>
      </c>
      <c r="BP56" s="60">
        <f t="shared" si="19"/>
        <v>25</v>
      </c>
      <c r="BQ56" s="60">
        <f t="shared" si="20"/>
        <v>0</v>
      </c>
      <c r="BR56" s="60">
        <f t="shared" si="21"/>
        <v>0</v>
      </c>
      <c r="BS56" s="60">
        <f t="shared" si="22"/>
        <v>0</v>
      </c>
      <c r="BT56" s="60">
        <f t="shared" si="23"/>
        <v>0</v>
      </c>
    </row>
    <row r="57" spans="2:72" s="48" customFormat="1" ht="28.5" customHeight="1" x14ac:dyDescent="0.25">
      <c r="B57" s="14"/>
      <c r="C57" s="14"/>
      <c r="D57" s="14"/>
      <c r="E57" s="14"/>
      <c r="F57" s="14"/>
      <c r="G57" s="15"/>
      <c r="H57" s="74">
        <f>BS39</f>
        <v>0</v>
      </c>
      <c r="I57" s="74"/>
      <c r="J57" s="74"/>
      <c r="K57" s="74"/>
      <c r="L57" s="93" t="s">
        <v>81</v>
      </c>
      <c r="M57" s="93"/>
      <c r="N57" s="93"/>
      <c r="O57" s="93"/>
      <c r="P57" s="93"/>
      <c r="Q57" s="93"/>
      <c r="R57" s="77" t="s">
        <v>50</v>
      </c>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4" t="s">
        <v>73</v>
      </c>
      <c r="AW57" s="74"/>
      <c r="AX57" s="74"/>
      <c r="AY57" s="74"/>
      <c r="AZ57" s="74"/>
      <c r="BA57" s="15"/>
      <c r="BB57" s="15"/>
      <c r="BC57" s="15"/>
      <c r="BD57" s="15"/>
      <c r="BE57" s="15"/>
      <c r="BF57" s="15"/>
      <c r="BI57" s="63">
        <v>5</v>
      </c>
      <c r="BJ57" s="63"/>
      <c r="BK57" s="60">
        <v>25</v>
      </c>
      <c r="BL57" s="60">
        <f t="shared" si="16"/>
        <v>0</v>
      </c>
      <c r="BM57" s="60">
        <f t="shared" si="17"/>
        <v>0</v>
      </c>
      <c r="BN57" s="60">
        <f t="shared" si="18"/>
        <v>0</v>
      </c>
      <c r="BO57" s="60">
        <f t="shared" si="19"/>
        <v>0</v>
      </c>
      <c r="BP57" s="60">
        <f t="shared" si="19"/>
        <v>25</v>
      </c>
      <c r="BQ57" s="60">
        <f t="shared" si="20"/>
        <v>0</v>
      </c>
      <c r="BR57" s="60">
        <f t="shared" si="21"/>
        <v>0</v>
      </c>
      <c r="BS57" s="60">
        <f t="shared" si="22"/>
        <v>0</v>
      </c>
      <c r="BT57" s="60">
        <f t="shared" si="23"/>
        <v>0</v>
      </c>
    </row>
    <row r="58" spans="2:72" s="48" customFormat="1" ht="28.5" customHeight="1" x14ac:dyDescent="0.25">
      <c r="B58" s="14"/>
      <c r="C58" s="14"/>
      <c r="D58" s="14"/>
      <c r="E58" s="14"/>
      <c r="F58" s="14"/>
      <c r="G58" s="15"/>
      <c r="H58" s="74">
        <f>BT40</f>
        <v>0</v>
      </c>
      <c r="I58" s="74"/>
      <c r="J58" s="74"/>
      <c r="K58" s="74"/>
      <c r="L58" s="93" t="s">
        <v>49</v>
      </c>
      <c r="M58" s="93"/>
      <c r="N58" s="93"/>
      <c r="O58" s="93"/>
      <c r="P58" s="93"/>
      <c r="Q58" s="93"/>
      <c r="R58" s="77" t="s">
        <v>51</v>
      </c>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89" t="s">
        <v>11</v>
      </c>
      <c r="AW58" s="90"/>
      <c r="AX58" s="90"/>
      <c r="AY58" s="90"/>
      <c r="AZ58" s="91"/>
      <c r="BA58" s="15"/>
      <c r="BB58" s="15"/>
      <c r="BC58" s="15"/>
      <c r="BD58" s="15"/>
      <c r="BE58" s="15"/>
      <c r="BF58" s="15"/>
      <c r="BI58" s="63">
        <v>6</v>
      </c>
      <c r="BJ58" s="63"/>
      <c r="BK58" s="60">
        <v>25</v>
      </c>
      <c r="BL58" s="60">
        <f t="shared" si="16"/>
        <v>0</v>
      </c>
      <c r="BM58" s="60">
        <f t="shared" si="17"/>
        <v>0</v>
      </c>
      <c r="BN58" s="60">
        <f t="shared" si="18"/>
        <v>0</v>
      </c>
      <c r="BO58" s="60">
        <f t="shared" si="19"/>
        <v>0</v>
      </c>
      <c r="BP58" s="60">
        <f t="shared" si="19"/>
        <v>25</v>
      </c>
      <c r="BQ58" s="60">
        <f t="shared" si="20"/>
        <v>0</v>
      </c>
      <c r="BR58" s="60">
        <f t="shared" si="21"/>
        <v>0</v>
      </c>
      <c r="BS58" s="60">
        <f t="shared" si="22"/>
        <v>0</v>
      </c>
      <c r="BT58" s="60">
        <f t="shared" si="23"/>
        <v>0</v>
      </c>
    </row>
    <row r="59" spans="2:72" s="48" customFormat="1" ht="28.5" customHeight="1" x14ac:dyDescent="0.25">
      <c r="B59" s="14"/>
      <c r="C59" s="14"/>
      <c r="D59" s="14"/>
      <c r="E59" s="14"/>
      <c r="F59" s="14"/>
      <c r="G59" s="15"/>
      <c r="H59" s="74">
        <f>BS40</f>
        <v>0</v>
      </c>
      <c r="I59" s="74"/>
      <c r="J59" s="74"/>
      <c r="K59" s="74"/>
      <c r="L59" s="93" t="s">
        <v>81</v>
      </c>
      <c r="M59" s="93"/>
      <c r="N59" s="93"/>
      <c r="O59" s="93"/>
      <c r="P59" s="93"/>
      <c r="Q59" s="93"/>
      <c r="R59" s="77" t="s">
        <v>51</v>
      </c>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4" t="s">
        <v>73</v>
      </c>
      <c r="AW59" s="74"/>
      <c r="AX59" s="74"/>
      <c r="AY59" s="74"/>
      <c r="AZ59" s="74"/>
      <c r="BA59" s="15"/>
      <c r="BB59" s="15"/>
      <c r="BC59" s="15"/>
      <c r="BD59" s="15"/>
      <c r="BE59" s="15"/>
      <c r="BF59" s="15"/>
      <c r="BI59" s="61"/>
      <c r="BJ59" s="61"/>
      <c r="BK59" s="61"/>
      <c r="BL59" s="1"/>
      <c r="BM59" s="1"/>
      <c r="BN59" s="1"/>
      <c r="BO59" s="1"/>
      <c r="BP59" s="1"/>
      <c r="BQ59" s="1"/>
      <c r="BR59" s="1"/>
      <c r="BS59" s="1"/>
      <c r="BT59" s="61"/>
    </row>
    <row r="60" spans="2:72" s="48" customFormat="1" ht="28.5" customHeight="1" x14ac:dyDescent="0.25">
      <c r="B60" s="14"/>
      <c r="C60" s="14"/>
      <c r="D60" s="14"/>
      <c r="E60" s="14"/>
      <c r="F60" s="14"/>
      <c r="G60" s="15"/>
      <c r="H60" s="74">
        <f>BT46</f>
        <v>0</v>
      </c>
      <c r="I60" s="74"/>
      <c r="J60" s="74"/>
      <c r="K60" s="74"/>
      <c r="L60" s="93" t="s">
        <v>99</v>
      </c>
      <c r="M60" s="93"/>
      <c r="N60" s="93"/>
      <c r="O60" s="93"/>
      <c r="P60" s="93"/>
      <c r="Q60" s="93"/>
      <c r="R60" s="77" t="s">
        <v>100</v>
      </c>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89" t="s">
        <v>11</v>
      </c>
      <c r="AW60" s="90"/>
      <c r="AX60" s="90"/>
      <c r="AY60" s="90"/>
      <c r="AZ60" s="91"/>
      <c r="BA60" s="15"/>
      <c r="BB60" s="15"/>
      <c r="BC60" s="15"/>
      <c r="BD60" s="15"/>
      <c r="BE60" s="15"/>
      <c r="BF60" s="15"/>
      <c r="BI60" s="61"/>
      <c r="BJ60" s="61"/>
      <c r="BK60" s="61"/>
      <c r="BL60" s="1"/>
      <c r="BM60" s="1"/>
      <c r="BN60" s="1"/>
      <c r="BO60" s="1"/>
      <c r="BP60" s="1"/>
      <c r="BQ60" s="1"/>
      <c r="BR60" s="1"/>
      <c r="BS60" s="1"/>
      <c r="BT60" s="61"/>
    </row>
    <row r="61" spans="2:72" s="48" customFormat="1" ht="28.5" customHeight="1" x14ac:dyDescent="0.25">
      <c r="B61" s="14"/>
      <c r="C61" s="14"/>
      <c r="D61" s="14"/>
      <c r="E61" s="14"/>
      <c r="F61" s="14"/>
      <c r="G61" s="15"/>
      <c r="H61" s="74">
        <f>BS46</f>
        <v>0</v>
      </c>
      <c r="I61" s="74"/>
      <c r="J61" s="74"/>
      <c r="K61" s="74"/>
      <c r="L61" s="93" t="s">
        <v>106</v>
      </c>
      <c r="M61" s="93"/>
      <c r="N61" s="93"/>
      <c r="O61" s="93"/>
      <c r="P61" s="93"/>
      <c r="Q61" s="93"/>
      <c r="R61" s="77" t="s">
        <v>100</v>
      </c>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4" t="s">
        <v>73</v>
      </c>
      <c r="AW61" s="74"/>
      <c r="AX61" s="74"/>
      <c r="AY61" s="74"/>
      <c r="AZ61" s="74"/>
      <c r="BA61" s="15"/>
      <c r="BB61" s="15"/>
      <c r="BC61" s="15"/>
      <c r="BD61" s="15"/>
      <c r="BE61" s="15"/>
      <c r="BF61" s="15"/>
      <c r="BI61" s="61"/>
      <c r="BJ61" s="61"/>
      <c r="BK61" s="61"/>
      <c r="BL61" s="1"/>
      <c r="BM61" s="1"/>
      <c r="BN61" s="1"/>
      <c r="BO61" s="1"/>
      <c r="BP61" s="1"/>
      <c r="BQ61" s="1"/>
      <c r="BR61" s="1"/>
      <c r="BS61" s="1"/>
      <c r="BT61" s="61"/>
    </row>
    <row r="62" spans="2:72" s="48" customFormat="1" ht="28.5" customHeight="1" x14ac:dyDescent="0.25">
      <c r="B62" s="14"/>
      <c r="C62" s="14"/>
      <c r="D62" s="14"/>
      <c r="E62" s="14"/>
      <c r="F62" s="14"/>
      <c r="G62" s="15"/>
      <c r="H62" s="74">
        <f>BT38</f>
        <v>0</v>
      </c>
      <c r="I62" s="74"/>
      <c r="J62" s="74"/>
      <c r="K62" s="74"/>
      <c r="L62" s="93" t="s">
        <v>52</v>
      </c>
      <c r="M62" s="93"/>
      <c r="N62" s="93"/>
      <c r="O62" s="93"/>
      <c r="P62" s="93"/>
      <c r="Q62" s="93"/>
      <c r="R62" s="77" t="s">
        <v>53</v>
      </c>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89" t="s">
        <v>11</v>
      </c>
      <c r="AW62" s="90"/>
      <c r="AX62" s="90"/>
      <c r="AY62" s="90"/>
      <c r="AZ62" s="91"/>
      <c r="BA62" s="15"/>
      <c r="BB62" s="15"/>
      <c r="BC62" s="15"/>
      <c r="BD62" s="15"/>
      <c r="BE62" s="15"/>
      <c r="BF62" s="15"/>
      <c r="BI62" s="61"/>
      <c r="BJ62" s="61"/>
      <c r="BK62" s="61"/>
      <c r="BL62" s="1"/>
      <c r="BM62" s="1"/>
      <c r="BN62" s="1"/>
      <c r="BO62" s="1"/>
      <c r="BP62" s="1"/>
      <c r="BQ62" s="1"/>
      <c r="BR62" s="1"/>
      <c r="BS62" s="1"/>
      <c r="BT62" s="61"/>
    </row>
    <row r="63" spans="2:72" s="48" customFormat="1" ht="28.5" customHeight="1" x14ac:dyDescent="0.25">
      <c r="B63" s="14"/>
      <c r="C63" s="14"/>
      <c r="D63" s="14"/>
      <c r="E63" s="14"/>
      <c r="F63" s="14"/>
      <c r="G63" s="15"/>
      <c r="H63" s="74">
        <f>BS38</f>
        <v>0</v>
      </c>
      <c r="I63" s="74"/>
      <c r="J63" s="74"/>
      <c r="K63" s="74"/>
      <c r="L63" s="93" t="s">
        <v>83</v>
      </c>
      <c r="M63" s="93"/>
      <c r="N63" s="93"/>
      <c r="O63" s="93"/>
      <c r="P63" s="93"/>
      <c r="Q63" s="93"/>
      <c r="R63" s="77" t="s">
        <v>53</v>
      </c>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4" t="s">
        <v>73</v>
      </c>
      <c r="AW63" s="74"/>
      <c r="AX63" s="74"/>
      <c r="AY63" s="74"/>
      <c r="AZ63" s="74"/>
      <c r="BA63" s="15"/>
      <c r="BB63" s="15"/>
      <c r="BC63" s="15"/>
      <c r="BD63" s="15"/>
      <c r="BE63" s="15"/>
      <c r="BF63" s="15"/>
      <c r="BI63" s="61"/>
      <c r="BJ63" s="61"/>
      <c r="BK63" s="61"/>
      <c r="BL63" s="1"/>
      <c r="BM63" s="1"/>
      <c r="BN63" s="1"/>
      <c r="BO63" s="1"/>
      <c r="BP63" s="1"/>
      <c r="BQ63" s="1"/>
      <c r="BR63" s="1"/>
      <c r="BS63" s="1"/>
      <c r="BT63" s="61"/>
    </row>
    <row r="64" spans="2:72" s="48" customFormat="1" ht="28.5" customHeight="1" x14ac:dyDescent="0.25">
      <c r="B64" s="14"/>
      <c r="C64" s="14"/>
      <c r="D64" s="14"/>
      <c r="E64" s="14"/>
      <c r="F64" s="14"/>
      <c r="G64" s="15"/>
      <c r="H64" s="74">
        <f>BT39</f>
        <v>0</v>
      </c>
      <c r="I64" s="74"/>
      <c r="J64" s="74"/>
      <c r="K64" s="74"/>
      <c r="L64" s="92" t="s">
        <v>54</v>
      </c>
      <c r="M64" s="93"/>
      <c r="N64" s="93"/>
      <c r="O64" s="93"/>
      <c r="P64" s="93"/>
      <c r="Q64" s="93"/>
      <c r="R64" s="77" t="s">
        <v>56</v>
      </c>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89" t="s">
        <v>11</v>
      </c>
      <c r="AW64" s="90"/>
      <c r="AX64" s="90"/>
      <c r="AY64" s="90"/>
      <c r="AZ64" s="91"/>
      <c r="BA64" s="15"/>
      <c r="BB64" s="15"/>
      <c r="BC64" s="15"/>
      <c r="BD64" s="15"/>
      <c r="BE64" s="15"/>
      <c r="BF64" s="15"/>
      <c r="BI64" s="61"/>
      <c r="BJ64" s="61"/>
      <c r="BK64" s="61"/>
      <c r="BL64" s="1"/>
      <c r="BM64" s="1"/>
      <c r="BN64" s="1"/>
      <c r="BO64" s="1"/>
      <c r="BP64" s="1"/>
      <c r="BQ64" s="1"/>
      <c r="BR64" s="1"/>
      <c r="BS64" s="1"/>
      <c r="BT64" s="61"/>
    </row>
    <row r="65" spans="1:74" s="48" customFormat="1" ht="28.5" customHeight="1" x14ac:dyDescent="0.25">
      <c r="B65" s="14"/>
      <c r="C65" s="14"/>
      <c r="D65" s="14"/>
      <c r="E65" s="14"/>
      <c r="F65" s="14"/>
      <c r="G65" s="15"/>
      <c r="H65" s="74">
        <f>BS39</f>
        <v>0</v>
      </c>
      <c r="I65" s="74"/>
      <c r="J65" s="74"/>
      <c r="K65" s="74"/>
      <c r="L65" s="92" t="s">
        <v>84</v>
      </c>
      <c r="M65" s="93"/>
      <c r="N65" s="93"/>
      <c r="O65" s="93"/>
      <c r="P65" s="93"/>
      <c r="Q65" s="93"/>
      <c r="R65" s="77" t="s">
        <v>56</v>
      </c>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4" t="s">
        <v>73</v>
      </c>
      <c r="AW65" s="74"/>
      <c r="AX65" s="74"/>
      <c r="AY65" s="74"/>
      <c r="AZ65" s="74"/>
      <c r="BA65" s="15"/>
      <c r="BB65" s="15"/>
      <c r="BC65" s="15"/>
      <c r="BD65" s="15"/>
      <c r="BE65" s="15"/>
      <c r="BF65" s="15"/>
      <c r="BI65" s="61"/>
      <c r="BJ65" s="61"/>
      <c r="BK65" s="61"/>
      <c r="BL65" s="1"/>
      <c r="BM65" s="1"/>
      <c r="BN65" s="1"/>
      <c r="BO65" s="1"/>
      <c r="BP65" s="1"/>
      <c r="BQ65" s="1"/>
      <c r="BR65" s="1"/>
      <c r="BS65" s="1"/>
      <c r="BT65" s="61"/>
    </row>
    <row r="66" spans="1:74" s="48" customFormat="1" ht="28.5" customHeight="1" x14ac:dyDescent="0.25">
      <c r="B66" s="14"/>
      <c r="C66" s="14"/>
      <c r="D66" s="14"/>
      <c r="E66" s="14"/>
      <c r="F66" s="14"/>
      <c r="G66" s="15"/>
      <c r="H66" s="74">
        <f>BT40</f>
        <v>0</v>
      </c>
      <c r="I66" s="74"/>
      <c r="J66" s="74"/>
      <c r="K66" s="74"/>
      <c r="L66" s="92" t="s">
        <v>55</v>
      </c>
      <c r="M66" s="93"/>
      <c r="N66" s="93"/>
      <c r="O66" s="93"/>
      <c r="P66" s="93"/>
      <c r="Q66" s="93"/>
      <c r="R66" s="77" t="s">
        <v>57</v>
      </c>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89" t="s">
        <v>11</v>
      </c>
      <c r="AW66" s="90"/>
      <c r="AX66" s="90"/>
      <c r="AY66" s="90"/>
      <c r="AZ66" s="91"/>
      <c r="BA66" s="15"/>
      <c r="BB66" s="15"/>
      <c r="BC66" s="15"/>
      <c r="BD66" s="15"/>
      <c r="BE66" s="15"/>
      <c r="BF66" s="15"/>
      <c r="BI66" s="61"/>
      <c r="BJ66" s="61"/>
      <c r="BK66" s="61"/>
      <c r="BL66" s="1"/>
      <c r="BM66" s="1"/>
      <c r="BN66" s="1"/>
      <c r="BO66" s="1"/>
      <c r="BP66" s="1"/>
      <c r="BQ66" s="1"/>
      <c r="BR66" s="1"/>
      <c r="BS66" s="1"/>
      <c r="BT66" s="61"/>
    </row>
    <row r="67" spans="1:74" s="48" customFormat="1" ht="28.5" customHeight="1" x14ac:dyDescent="0.25">
      <c r="B67" s="14"/>
      <c r="C67" s="14"/>
      <c r="D67" s="14"/>
      <c r="E67" s="14"/>
      <c r="F67" s="14"/>
      <c r="G67" s="15"/>
      <c r="H67" s="74">
        <f>BS40</f>
        <v>0</v>
      </c>
      <c r="I67" s="74"/>
      <c r="J67" s="74"/>
      <c r="K67" s="74"/>
      <c r="L67" s="92" t="s">
        <v>85</v>
      </c>
      <c r="M67" s="93"/>
      <c r="N67" s="93"/>
      <c r="O67" s="93"/>
      <c r="P67" s="93"/>
      <c r="Q67" s="93"/>
      <c r="R67" s="77" t="s">
        <v>57</v>
      </c>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4" t="s">
        <v>73</v>
      </c>
      <c r="AW67" s="74"/>
      <c r="AX67" s="74"/>
      <c r="AY67" s="74"/>
      <c r="AZ67" s="74"/>
      <c r="BA67" s="15"/>
      <c r="BB67" s="15"/>
      <c r="BC67" s="15"/>
      <c r="BD67" s="15"/>
      <c r="BE67" s="15"/>
      <c r="BF67" s="15"/>
      <c r="BI67" s="61"/>
      <c r="BJ67" s="61"/>
      <c r="BK67" s="61"/>
      <c r="BL67" s="1"/>
      <c r="BM67" s="1"/>
      <c r="BN67" s="1"/>
      <c r="BO67" s="1"/>
      <c r="BP67" s="1"/>
      <c r="BQ67" s="1"/>
      <c r="BR67" s="1"/>
      <c r="BS67" s="1"/>
      <c r="BT67" s="61"/>
    </row>
    <row r="68" spans="1:74" x14ac:dyDescent="0.25">
      <c r="B68" s="14"/>
      <c r="C68" s="14"/>
      <c r="D68" s="14"/>
      <c r="E68" s="14"/>
      <c r="F68" s="14"/>
      <c r="G68" s="15"/>
      <c r="H68" s="1"/>
      <c r="I68" s="1"/>
      <c r="J68" s="1"/>
      <c r="K68" s="1"/>
      <c r="L68" s="17"/>
      <c r="M68" s="17"/>
      <c r="N68" s="17"/>
      <c r="O68" s="17"/>
      <c r="P68" s="17"/>
      <c r="Q68" s="17"/>
      <c r="R68" s="18"/>
      <c r="AV68" s="1"/>
      <c r="AW68" s="1"/>
      <c r="AX68" s="1"/>
      <c r="AY68" s="1"/>
      <c r="AZ68" s="1"/>
      <c r="BA68" s="15"/>
      <c r="BB68" s="15"/>
      <c r="BC68" s="15"/>
      <c r="BD68" s="15"/>
      <c r="BE68" s="15"/>
      <c r="BF68" s="15"/>
      <c r="BI68" s="61"/>
      <c r="BJ68" s="61"/>
      <c r="BK68" s="61"/>
      <c r="BT68" s="61"/>
      <c r="BU68" s="2"/>
      <c r="BV68" s="2"/>
    </row>
    <row r="69" spans="1:74" x14ac:dyDescent="0.25">
      <c r="B69" s="19" t="s">
        <v>143</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1"/>
      <c r="BA69" s="21"/>
      <c r="BB69" s="21"/>
      <c r="BC69" s="21"/>
      <c r="BD69" s="21"/>
      <c r="BE69" s="21"/>
      <c r="BF69" s="21"/>
      <c r="BI69" s="61"/>
      <c r="BJ69" s="61"/>
      <c r="BK69" s="61"/>
      <c r="BT69" s="61"/>
      <c r="BU69" s="2"/>
      <c r="BV69" s="2"/>
    </row>
    <row r="70" spans="1:74" x14ac:dyDescent="0.25">
      <c r="B70" s="29" t="s">
        <v>86</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1"/>
      <c r="BA70" s="21"/>
      <c r="BB70" s="21"/>
      <c r="BC70" s="21"/>
      <c r="BD70" s="21"/>
      <c r="BE70" s="21"/>
      <c r="BF70" s="21"/>
      <c r="BI70" s="61"/>
      <c r="BJ70" s="61"/>
      <c r="BK70" s="61"/>
      <c r="BT70" s="61"/>
      <c r="BU70" s="2"/>
      <c r="BV70" s="2"/>
    </row>
    <row r="71" spans="1:74" s="48" customFormat="1" ht="15.75" x14ac:dyDescent="0.25">
      <c r="C71" s="50"/>
      <c r="D71" s="50"/>
      <c r="E71" s="50"/>
      <c r="F71" s="50"/>
      <c r="G71" s="50"/>
      <c r="H71" s="98" t="s">
        <v>29</v>
      </c>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9"/>
      <c r="BB71" s="99"/>
      <c r="BC71" s="99"/>
      <c r="BD71" s="99"/>
      <c r="BE71" s="99"/>
      <c r="BF71" s="99"/>
      <c r="BI71" s="61"/>
      <c r="BJ71" s="61"/>
      <c r="BK71" s="61"/>
      <c r="BL71" s="1"/>
      <c r="BM71" s="1"/>
      <c r="BN71" s="1"/>
      <c r="BO71" s="1"/>
      <c r="BP71" s="1"/>
      <c r="BQ71" s="1"/>
      <c r="BR71" s="1"/>
      <c r="BS71" s="1"/>
      <c r="BT71" s="61"/>
    </row>
    <row r="72" spans="1:74" s="48" customFormat="1" x14ac:dyDescent="0.25">
      <c r="B72" s="51"/>
      <c r="C72" s="51"/>
      <c r="D72" s="51"/>
      <c r="E72" s="51"/>
      <c r="F72" s="51"/>
      <c r="G72" s="51"/>
      <c r="H72" s="51"/>
      <c r="I72" s="51"/>
      <c r="J72" s="51"/>
      <c r="K72" s="51"/>
      <c r="L72" s="51"/>
      <c r="M72" s="51"/>
      <c r="N72" s="51"/>
      <c r="O72" s="51"/>
      <c r="P72" s="51"/>
      <c r="Q72" s="51"/>
      <c r="AV72" s="51"/>
      <c r="AW72" s="51"/>
      <c r="AX72" s="51"/>
      <c r="AY72" s="51"/>
      <c r="AZ72" s="51"/>
      <c r="BA72" s="51"/>
      <c r="BB72" s="51"/>
      <c r="BC72" s="51"/>
      <c r="BD72" s="51"/>
      <c r="BE72" s="51"/>
      <c r="BF72" s="51"/>
      <c r="BI72" s="61"/>
      <c r="BJ72" s="61"/>
      <c r="BK72" s="61"/>
      <c r="BL72" s="1"/>
      <c r="BM72" s="1"/>
      <c r="BN72" s="1"/>
      <c r="BO72" s="1"/>
      <c r="BP72" s="1"/>
      <c r="BQ72" s="1"/>
      <c r="BR72" s="1"/>
      <c r="BS72" s="1"/>
      <c r="BT72" s="61"/>
    </row>
    <row r="73" spans="1:74" s="48" customFormat="1" ht="15.75" x14ac:dyDescent="0.25">
      <c r="A73" s="12"/>
      <c r="B73" s="105" t="s">
        <v>146</v>
      </c>
      <c r="C73" s="106"/>
      <c r="D73" s="106"/>
      <c r="E73" s="107"/>
      <c r="F73" s="105" t="s">
        <v>13</v>
      </c>
      <c r="G73" s="106"/>
      <c r="H73" s="106"/>
      <c r="I73" s="106"/>
      <c r="J73" s="106"/>
      <c r="K73" s="107"/>
      <c r="L73" s="105" t="s">
        <v>12</v>
      </c>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7"/>
      <c r="AP73" s="105" t="s">
        <v>145</v>
      </c>
      <c r="AQ73" s="106"/>
      <c r="AR73" s="106"/>
      <c r="AS73" s="106"/>
      <c r="AT73" s="107"/>
      <c r="AU73" s="94" t="s">
        <v>144</v>
      </c>
      <c r="AV73" s="94"/>
      <c r="AW73" s="94"/>
      <c r="AX73" s="94"/>
      <c r="AY73" s="94"/>
      <c r="AZ73" s="95" t="s">
        <v>147</v>
      </c>
      <c r="BA73" s="95"/>
      <c r="BB73" s="95"/>
      <c r="BC73" s="95"/>
      <c r="BD73" s="95"/>
      <c r="BE73" s="95"/>
      <c r="BF73" s="95"/>
      <c r="BG73" s="12"/>
      <c r="BH73" s="12"/>
      <c r="BI73" s="61"/>
      <c r="BJ73" s="61"/>
      <c r="BK73" s="61"/>
      <c r="BL73" s="1"/>
      <c r="BM73" s="1"/>
      <c r="BN73" s="1"/>
      <c r="BO73" s="1"/>
      <c r="BP73" s="1"/>
      <c r="BQ73" s="1"/>
      <c r="BR73" s="1"/>
      <c r="BS73" s="1"/>
      <c r="BT73" s="61"/>
    </row>
    <row r="74" spans="1:74" s="48" customFormat="1" ht="28.5" customHeight="1" x14ac:dyDescent="0.25">
      <c r="B74" s="68"/>
      <c r="C74" s="68"/>
      <c r="D74" s="68"/>
      <c r="E74" s="68"/>
      <c r="F74" s="92" t="s">
        <v>31</v>
      </c>
      <c r="G74" s="93"/>
      <c r="H74" s="93"/>
      <c r="I74" s="93"/>
      <c r="J74" s="93"/>
      <c r="K74" s="93"/>
      <c r="L74" s="77" t="s">
        <v>133</v>
      </c>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4" t="s">
        <v>11</v>
      </c>
      <c r="AQ74" s="74"/>
      <c r="AR74" s="74"/>
      <c r="AS74" s="74"/>
      <c r="AT74" s="74"/>
      <c r="AU74" s="75">
        <v>34.9</v>
      </c>
      <c r="AV74" s="75"/>
      <c r="AW74" s="75"/>
      <c r="AX74" s="75"/>
      <c r="AY74" s="75"/>
      <c r="AZ74" s="76">
        <f>AU74*B74</f>
        <v>0</v>
      </c>
      <c r="BA74" s="76"/>
      <c r="BB74" s="76"/>
      <c r="BC74" s="76"/>
      <c r="BD74" s="76"/>
      <c r="BE74" s="76"/>
      <c r="BF74" s="76"/>
      <c r="BI74" s="61"/>
      <c r="BJ74" s="61"/>
      <c r="BK74" s="61"/>
      <c r="BL74" s="1"/>
      <c r="BM74" s="1"/>
      <c r="BN74" s="1"/>
      <c r="BO74" s="1"/>
      <c r="BP74" s="1"/>
      <c r="BQ74" s="1"/>
      <c r="BR74" s="1"/>
      <c r="BS74" s="1"/>
      <c r="BT74" s="61"/>
    </row>
    <row r="75" spans="1:74" s="48" customFormat="1" ht="28.5" customHeight="1" x14ac:dyDescent="0.25">
      <c r="B75" s="68"/>
      <c r="C75" s="68"/>
      <c r="D75" s="68"/>
      <c r="E75" s="68"/>
      <c r="F75" s="92" t="s">
        <v>32</v>
      </c>
      <c r="G75" s="93"/>
      <c r="H75" s="93"/>
      <c r="I75" s="93"/>
      <c r="J75" s="93"/>
      <c r="K75" s="93"/>
      <c r="L75" s="77" t="s">
        <v>134</v>
      </c>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4" t="s">
        <v>11</v>
      </c>
      <c r="AQ75" s="74"/>
      <c r="AR75" s="74"/>
      <c r="AS75" s="74"/>
      <c r="AT75" s="74"/>
      <c r="AU75" s="75">
        <v>34.9</v>
      </c>
      <c r="AV75" s="75"/>
      <c r="AW75" s="75"/>
      <c r="AX75" s="75"/>
      <c r="AY75" s="75"/>
      <c r="AZ75" s="76">
        <f>AU75*B75</f>
        <v>0</v>
      </c>
      <c r="BA75" s="76"/>
      <c r="BB75" s="76"/>
      <c r="BC75" s="76"/>
      <c r="BD75" s="76"/>
      <c r="BE75" s="76"/>
      <c r="BF75" s="76"/>
      <c r="BI75" s="61"/>
      <c r="BJ75" s="61"/>
      <c r="BK75" s="61"/>
      <c r="BL75" s="1"/>
      <c r="BM75" s="1"/>
      <c r="BN75" s="1"/>
      <c r="BO75" s="1"/>
      <c r="BP75" s="1"/>
      <c r="BQ75" s="1"/>
      <c r="BR75" s="1"/>
      <c r="BS75" s="1"/>
      <c r="BT75" s="61"/>
    </row>
    <row r="76" spans="1:74" s="48" customFormat="1" ht="28.5" customHeight="1" x14ac:dyDescent="0.25">
      <c r="B76" s="68"/>
      <c r="C76" s="68"/>
      <c r="D76" s="68"/>
      <c r="E76" s="68"/>
      <c r="F76" s="92" t="s">
        <v>33</v>
      </c>
      <c r="G76" s="93"/>
      <c r="H76" s="93"/>
      <c r="I76" s="93"/>
      <c r="J76" s="93"/>
      <c r="K76" s="93"/>
      <c r="L76" s="77" t="s">
        <v>135</v>
      </c>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4" t="s">
        <v>11</v>
      </c>
      <c r="AQ76" s="74"/>
      <c r="AR76" s="74"/>
      <c r="AS76" s="74"/>
      <c r="AT76" s="74"/>
      <c r="AU76" s="75">
        <v>34.9</v>
      </c>
      <c r="AV76" s="75"/>
      <c r="AW76" s="75"/>
      <c r="AX76" s="75"/>
      <c r="AY76" s="75"/>
      <c r="AZ76" s="76">
        <f>AU76*B76</f>
        <v>0</v>
      </c>
      <c r="BA76" s="76"/>
      <c r="BB76" s="76"/>
      <c r="BC76" s="76"/>
      <c r="BD76" s="76"/>
      <c r="BE76" s="76"/>
      <c r="BF76" s="76"/>
      <c r="BI76" s="61"/>
      <c r="BJ76" s="61"/>
      <c r="BK76" s="61"/>
      <c r="BL76" s="1"/>
      <c r="BM76" s="1"/>
      <c r="BN76" s="1"/>
      <c r="BO76" s="1"/>
      <c r="BP76" s="1"/>
      <c r="BQ76" s="1"/>
      <c r="BR76" s="1"/>
      <c r="BS76" s="1"/>
      <c r="BT76" s="61"/>
    </row>
    <row r="77" spans="1:74" s="48" customFormat="1" ht="28.5" customHeight="1" x14ac:dyDescent="0.25">
      <c r="B77" s="68"/>
      <c r="C77" s="68"/>
      <c r="D77" s="68"/>
      <c r="E77" s="68"/>
      <c r="F77" s="92" t="s">
        <v>131</v>
      </c>
      <c r="G77" s="93"/>
      <c r="H77" s="93"/>
      <c r="I77" s="93"/>
      <c r="J77" s="93"/>
      <c r="K77" s="93"/>
      <c r="L77" s="77" t="s">
        <v>129</v>
      </c>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4" t="s">
        <v>11</v>
      </c>
      <c r="AQ77" s="74"/>
      <c r="AR77" s="74"/>
      <c r="AS77" s="74"/>
      <c r="AT77" s="74"/>
      <c r="AU77" s="75">
        <v>30.75</v>
      </c>
      <c r="AV77" s="75"/>
      <c r="AW77" s="75"/>
      <c r="AX77" s="75"/>
      <c r="AY77" s="75"/>
      <c r="AZ77" s="76">
        <f>AU77*B77</f>
        <v>0</v>
      </c>
      <c r="BA77" s="76"/>
      <c r="BB77" s="76"/>
      <c r="BC77" s="76"/>
      <c r="BD77" s="76"/>
      <c r="BE77" s="76"/>
      <c r="BF77" s="76"/>
      <c r="BI77" s="61"/>
      <c r="BJ77" s="61"/>
      <c r="BK77" s="61"/>
      <c r="BL77" s="1"/>
      <c r="BM77" s="1"/>
      <c r="BN77" s="1"/>
      <c r="BO77" s="1"/>
      <c r="BP77" s="1"/>
      <c r="BQ77" s="1"/>
      <c r="BR77" s="1"/>
      <c r="BS77" s="1"/>
      <c r="BT77" s="61"/>
    </row>
    <row r="78" spans="1:74" s="48" customFormat="1" ht="28.5" customHeight="1" x14ac:dyDescent="0.25">
      <c r="B78" s="68"/>
      <c r="C78" s="68"/>
      <c r="D78" s="68"/>
      <c r="E78" s="68"/>
      <c r="F78" s="92" t="s">
        <v>132</v>
      </c>
      <c r="G78" s="93"/>
      <c r="H78" s="93"/>
      <c r="I78" s="93"/>
      <c r="J78" s="93"/>
      <c r="K78" s="93"/>
      <c r="L78" s="77" t="s">
        <v>130</v>
      </c>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4" t="s">
        <v>11</v>
      </c>
      <c r="AQ78" s="74"/>
      <c r="AR78" s="74"/>
      <c r="AS78" s="74"/>
      <c r="AT78" s="74"/>
      <c r="AU78" s="75">
        <v>30.75</v>
      </c>
      <c r="AV78" s="75"/>
      <c r="AW78" s="75"/>
      <c r="AX78" s="75"/>
      <c r="AY78" s="75"/>
      <c r="AZ78" s="76">
        <f>AU78*B78</f>
        <v>0</v>
      </c>
      <c r="BA78" s="76"/>
      <c r="BB78" s="76"/>
      <c r="BC78" s="76"/>
      <c r="BD78" s="76"/>
      <c r="BE78" s="76"/>
      <c r="BF78" s="76"/>
      <c r="BI78" s="61"/>
      <c r="BJ78" s="61"/>
      <c r="BK78" s="61"/>
      <c r="BL78" s="1"/>
      <c r="BM78" s="1"/>
      <c r="BN78" s="1"/>
      <c r="BO78" s="1"/>
      <c r="BP78" s="1"/>
      <c r="BQ78" s="1"/>
      <c r="BR78" s="1"/>
      <c r="BS78" s="1"/>
      <c r="BT78" s="61"/>
    </row>
    <row r="79" spans="1:74" s="33" customFormat="1" ht="15.75" x14ac:dyDescent="0.25">
      <c r="C79" s="34"/>
      <c r="D79" s="34"/>
      <c r="E79" s="34"/>
      <c r="F79" s="34"/>
      <c r="G79" s="34"/>
      <c r="H79" s="98" t="s">
        <v>87</v>
      </c>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9"/>
      <c r="BB79" s="99"/>
      <c r="BC79" s="99"/>
      <c r="BD79" s="99"/>
      <c r="BE79" s="99"/>
      <c r="BF79" s="99"/>
      <c r="BI79" s="61"/>
      <c r="BJ79" s="61"/>
      <c r="BK79" s="61"/>
      <c r="BL79" s="1"/>
      <c r="BM79" s="1"/>
      <c r="BN79" s="1"/>
      <c r="BO79" s="1"/>
      <c r="BP79" s="1"/>
      <c r="BQ79" s="1"/>
      <c r="BR79" s="1"/>
      <c r="BS79" s="1"/>
      <c r="BT79" s="61"/>
    </row>
    <row r="80" spans="1:74" s="54" customFormat="1" x14ac:dyDescent="0.25">
      <c r="B80" s="96" t="s">
        <v>30</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I80" s="61"/>
      <c r="BJ80" s="61"/>
      <c r="BK80" s="61"/>
      <c r="BL80" s="1"/>
      <c r="BM80" s="1"/>
      <c r="BN80" s="1"/>
      <c r="BO80" s="1"/>
      <c r="BP80" s="1"/>
      <c r="BQ80" s="1"/>
      <c r="BR80" s="1"/>
      <c r="BS80" s="1"/>
      <c r="BT80" s="61"/>
    </row>
    <row r="81" spans="2:72" s="54" customFormat="1" ht="28.5" customHeight="1" x14ac:dyDescent="0.25">
      <c r="B81" s="68"/>
      <c r="C81" s="68"/>
      <c r="D81" s="68"/>
      <c r="E81" s="68"/>
      <c r="F81" s="69" t="s">
        <v>107</v>
      </c>
      <c r="G81" s="69"/>
      <c r="H81" s="69"/>
      <c r="I81" s="69"/>
      <c r="J81" s="69"/>
      <c r="K81" s="69"/>
      <c r="L81" s="70" t="s">
        <v>115</v>
      </c>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1" t="s">
        <v>11</v>
      </c>
      <c r="AQ81" s="71"/>
      <c r="AR81" s="71"/>
      <c r="AS81" s="71"/>
      <c r="AT81" s="71"/>
      <c r="AU81" s="72">
        <v>137.75</v>
      </c>
      <c r="AV81" s="72"/>
      <c r="AW81" s="72"/>
      <c r="AX81" s="72"/>
      <c r="AY81" s="72"/>
      <c r="AZ81" s="73">
        <f t="shared" ref="AZ81:AZ87" si="24">AU81*B81</f>
        <v>0</v>
      </c>
      <c r="BA81" s="73"/>
      <c r="BB81" s="73"/>
      <c r="BC81" s="73"/>
      <c r="BD81" s="73"/>
      <c r="BE81" s="73"/>
      <c r="BF81" s="73"/>
      <c r="BI81" s="61"/>
      <c r="BJ81" s="61"/>
      <c r="BK81" s="61"/>
      <c r="BL81" s="1"/>
      <c r="BM81" s="1"/>
      <c r="BN81" s="1"/>
      <c r="BO81" s="1"/>
      <c r="BP81" s="1"/>
      <c r="BQ81" s="1"/>
      <c r="BR81" s="1"/>
      <c r="BS81" s="1"/>
      <c r="BT81" s="61"/>
    </row>
    <row r="82" spans="2:72" s="54" customFormat="1" ht="28.5" customHeight="1" x14ac:dyDescent="0.25">
      <c r="B82" s="68"/>
      <c r="C82" s="68"/>
      <c r="D82" s="68"/>
      <c r="E82" s="68"/>
      <c r="F82" s="69" t="s">
        <v>110</v>
      </c>
      <c r="G82" s="69"/>
      <c r="H82" s="69"/>
      <c r="I82" s="69"/>
      <c r="J82" s="69"/>
      <c r="K82" s="69"/>
      <c r="L82" s="70" t="s">
        <v>115</v>
      </c>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1" t="s">
        <v>73</v>
      </c>
      <c r="AQ82" s="71"/>
      <c r="AR82" s="71"/>
      <c r="AS82" s="71"/>
      <c r="AT82" s="71"/>
      <c r="AU82" s="72">
        <v>27.55</v>
      </c>
      <c r="AV82" s="72"/>
      <c r="AW82" s="72"/>
      <c r="AX82" s="72"/>
      <c r="AY82" s="72"/>
      <c r="AZ82" s="73">
        <f t="shared" si="24"/>
        <v>0</v>
      </c>
      <c r="BA82" s="73"/>
      <c r="BB82" s="73"/>
      <c r="BC82" s="73"/>
      <c r="BD82" s="73"/>
      <c r="BE82" s="73"/>
      <c r="BF82" s="73"/>
      <c r="BI82" s="61"/>
      <c r="BJ82" s="61"/>
      <c r="BK82" s="61"/>
      <c r="BL82" s="1"/>
      <c r="BM82" s="1"/>
      <c r="BN82" s="1"/>
      <c r="BO82" s="1"/>
      <c r="BP82" s="1"/>
      <c r="BQ82" s="1"/>
      <c r="BR82" s="1"/>
      <c r="BS82" s="1"/>
      <c r="BT82" s="61"/>
    </row>
    <row r="83" spans="2:72" s="54" customFormat="1" ht="28.5" customHeight="1" x14ac:dyDescent="0.25">
      <c r="B83" s="68"/>
      <c r="C83" s="68"/>
      <c r="D83" s="68"/>
      <c r="E83" s="68"/>
      <c r="F83" s="69" t="s">
        <v>108</v>
      </c>
      <c r="G83" s="69"/>
      <c r="H83" s="69"/>
      <c r="I83" s="69"/>
      <c r="J83" s="69"/>
      <c r="K83" s="69"/>
      <c r="L83" s="70" t="s">
        <v>114</v>
      </c>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1" t="s">
        <v>11</v>
      </c>
      <c r="AQ83" s="71"/>
      <c r="AR83" s="71"/>
      <c r="AS83" s="71"/>
      <c r="AT83" s="71"/>
      <c r="AU83" s="72">
        <v>137.75</v>
      </c>
      <c r="AV83" s="72"/>
      <c r="AW83" s="72"/>
      <c r="AX83" s="72"/>
      <c r="AY83" s="72"/>
      <c r="AZ83" s="73">
        <f t="shared" si="24"/>
        <v>0</v>
      </c>
      <c r="BA83" s="73"/>
      <c r="BB83" s="73"/>
      <c r="BC83" s="73"/>
      <c r="BD83" s="73"/>
      <c r="BE83" s="73"/>
      <c r="BF83" s="73"/>
      <c r="BI83" s="1"/>
      <c r="BJ83" s="1"/>
      <c r="BK83" s="2"/>
      <c r="BL83" s="1"/>
      <c r="BM83" s="1"/>
      <c r="BN83" s="1"/>
      <c r="BO83" s="1"/>
      <c r="BP83" s="1"/>
      <c r="BQ83" s="1"/>
      <c r="BR83" s="1"/>
      <c r="BS83" s="1"/>
      <c r="BT83" s="2"/>
    </row>
    <row r="84" spans="2:72" s="54" customFormat="1" ht="28.5" customHeight="1" x14ac:dyDescent="0.25">
      <c r="B84" s="68"/>
      <c r="C84" s="68"/>
      <c r="D84" s="68"/>
      <c r="E84" s="68"/>
      <c r="F84" s="69" t="s">
        <v>111</v>
      </c>
      <c r="G84" s="69"/>
      <c r="H84" s="69"/>
      <c r="I84" s="69"/>
      <c r="J84" s="69"/>
      <c r="K84" s="69"/>
      <c r="L84" s="70" t="s">
        <v>114</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1" t="s">
        <v>73</v>
      </c>
      <c r="AQ84" s="71"/>
      <c r="AR84" s="71"/>
      <c r="AS84" s="71"/>
      <c r="AT84" s="71"/>
      <c r="AU84" s="72">
        <v>27.55</v>
      </c>
      <c r="AV84" s="72"/>
      <c r="AW84" s="72"/>
      <c r="AX84" s="72"/>
      <c r="AY84" s="72"/>
      <c r="AZ84" s="73">
        <f t="shared" si="24"/>
        <v>0</v>
      </c>
      <c r="BA84" s="73"/>
      <c r="BB84" s="73"/>
      <c r="BC84" s="73"/>
      <c r="BD84" s="73"/>
      <c r="BE84" s="73"/>
      <c r="BF84" s="73"/>
      <c r="BI84" s="1"/>
      <c r="BJ84" s="39"/>
      <c r="BK84" s="39"/>
      <c r="BL84" s="1"/>
      <c r="BM84" s="1"/>
      <c r="BN84" s="1"/>
      <c r="BO84" s="1"/>
      <c r="BP84" s="1"/>
      <c r="BQ84" s="1"/>
      <c r="BR84" s="1"/>
      <c r="BS84" s="1"/>
      <c r="BT84" s="39"/>
    </row>
    <row r="85" spans="2:72" s="54" customFormat="1" ht="28.5" customHeight="1" x14ac:dyDescent="0.25">
      <c r="B85" s="68"/>
      <c r="C85" s="68"/>
      <c r="D85" s="68"/>
      <c r="E85" s="68"/>
      <c r="F85" s="69" t="s">
        <v>109</v>
      </c>
      <c r="G85" s="69"/>
      <c r="H85" s="69"/>
      <c r="I85" s="69"/>
      <c r="J85" s="69"/>
      <c r="K85" s="69"/>
      <c r="L85" s="70" t="s">
        <v>113</v>
      </c>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1" t="s">
        <v>11</v>
      </c>
      <c r="AQ85" s="71"/>
      <c r="AR85" s="71"/>
      <c r="AS85" s="71"/>
      <c r="AT85" s="71"/>
      <c r="AU85" s="72">
        <v>137.75</v>
      </c>
      <c r="AV85" s="72"/>
      <c r="AW85" s="72"/>
      <c r="AX85" s="72"/>
      <c r="AY85" s="72"/>
      <c r="AZ85" s="73">
        <f t="shared" si="24"/>
        <v>0</v>
      </c>
      <c r="BA85" s="73"/>
      <c r="BB85" s="73"/>
      <c r="BC85" s="73"/>
      <c r="BD85" s="73"/>
      <c r="BE85" s="73"/>
      <c r="BF85" s="73"/>
      <c r="BI85" s="1"/>
      <c r="BJ85" s="39"/>
      <c r="BK85" s="41"/>
      <c r="BL85" s="1"/>
      <c r="BM85" s="1"/>
      <c r="BN85" s="1"/>
      <c r="BO85" s="1"/>
      <c r="BP85" s="1"/>
      <c r="BQ85" s="1"/>
      <c r="BR85" s="1"/>
      <c r="BS85" s="1"/>
      <c r="BT85" s="39"/>
    </row>
    <row r="86" spans="2:72" s="54" customFormat="1" ht="28.5" customHeight="1" x14ac:dyDescent="0.25">
      <c r="B86" s="68"/>
      <c r="C86" s="68"/>
      <c r="D86" s="68"/>
      <c r="E86" s="68"/>
      <c r="F86" s="69" t="s">
        <v>112</v>
      </c>
      <c r="G86" s="69"/>
      <c r="H86" s="69"/>
      <c r="I86" s="69"/>
      <c r="J86" s="69"/>
      <c r="K86" s="69"/>
      <c r="L86" s="70" t="s">
        <v>113</v>
      </c>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1" t="s">
        <v>73</v>
      </c>
      <c r="AQ86" s="71"/>
      <c r="AR86" s="71"/>
      <c r="AS86" s="71"/>
      <c r="AT86" s="71"/>
      <c r="AU86" s="72">
        <v>27.55</v>
      </c>
      <c r="AV86" s="72"/>
      <c r="AW86" s="72"/>
      <c r="AX86" s="72"/>
      <c r="AY86" s="72"/>
      <c r="AZ86" s="73">
        <f t="shared" si="24"/>
        <v>0</v>
      </c>
      <c r="BA86" s="73"/>
      <c r="BB86" s="73"/>
      <c r="BC86" s="73"/>
      <c r="BD86" s="73"/>
      <c r="BE86" s="73"/>
      <c r="BF86" s="73"/>
      <c r="BI86" s="1"/>
      <c r="BJ86" s="41"/>
      <c r="BK86" s="41"/>
      <c r="BL86" s="1"/>
      <c r="BM86" s="1"/>
      <c r="BN86" s="1"/>
      <c r="BO86" s="1"/>
      <c r="BP86" s="1"/>
      <c r="BQ86" s="1"/>
      <c r="BR86" s="1"/>
      <c r="BS86" s="1"/>
      <c r="BT86" s="41"/>
    </row>
    <row r="87" spans="2:72" s="38" customFormat="1" ht="28.5" customHeight="1" x14ac:dyDescent="0.25">
      <c r="B87" s="68"/>
      <c r="C87" s="68"/>
      <c r="D87" s="68"/>
      <c r="E87" s="68"/>
      <c r="F87" s="92" t="s">
        <v>27</v>
      </c>
      <c r="G87" s="97"/>
      <c r="H87" s="97"/>
      <c r="I87" s="97"/>
      <c r="J87" s="97"/>
      <c r="K87" s="97"/>
      <c r="L87" s="77" t="s">
        <v>127</v>
      </c>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4" t="s">
        <v>14</v>
      </c>
      <c r="AQ87" s="74"/>
      <c r="AR87" s="74"/>
      <c r="AS87" s="74"/>
      <c r="AT87" s="74"/>
      <c r="AU87" s="75">
        <v>37.5</v>
      </c>
      <c r="AV87" s="75"/>
      <c r="AW87" s="75"/>
      <c r="AX87" s="75"/>
      <c r="AY87" s="75"/>
      <c r="AZ87" s="76">
        <f t="shared" si="24"/>
        <v>0</v>
      </c>
      <c r="BA87" s="76"/>
      <c r="BB87" s="76"/>
      <c r="BC87" s="76"/>
      <c r="BD87" s="76"/>
      <c r="BE87" s="76"/>
      <c r="BF87" s="76"/>
      <c r="BI87" s="1"/>
      <c r="BJ87" s="48"/>
      <c r="BK87" s="48"/>
      <c r="BL87" s="1"/>
      <c r="BM87" s="1"/>
      <c r="BN87" s="1"/>
      <c r="BO87" s="1"/>
      <c r="BP87" s="1"/>
      <c r="BQ87" s="1"/>
      <c r="BR87" s="1"/>
      <c r="BS87" s="1"/>
      <c r="BT87" s="48"/>
    </row>
    <row r="88" spans="2:72" s="48" customFormat="1" ht="28.5" customHeight="1" x14ac:dyDescent="0.25">
      <c r="B88" s="68"/>
      <c r="C88" s="68"/>
      <c r="D88" s="68"/>
      <c r="E88" s="68"/>
      <c r="F88" s="92" t="s">
        <v>128</v>
      </c>
      <c r="G88" s="97"/>
      <c r="H88" s="97"/>
      <c r="I88" s="97"/>
      <c r="J88" s="97"/>
      <c r="K88" s="97"/>
      <c r="L88" s="77" t="s">
        <v>126</v>
      </c>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4" t="s">
        <v>14</v>
      </c>
      <c r="AQ88" s="74"/>
      <c r="AR88" s="74"/>
      <c r="AS88" s="74"/>
      <c r="AT88" s="74"/>
      <c r="AU88" s="75">
        <v>37.5</v>
      </c>
      <c r="AV88" s="75"/>
      <c r="AW88" s="75"/>
      <c r="AX88" s="75"/>
      <c r="AY88" s="75"/>
      <c r="AZ88" s="76">
        <f t="shared" ref="AZ88" si="25">AU88*B88</f>
        <v>0</v>
      </c>
      <c r="BA88" s="76"/>
      <c r="BB88" s="76"/>
      <c r="BC88" s="76"/>
      <c r="BD88" s="76"/>
      <c r="BE88" s="76"/>
      <c r="BF88" s="76"/>
      <c r="BI88" s="1"/>
      <c r="BJ88" s="39"/>
      <c r="BK88" s="41"/>
      <c r="BL88" s="1"/>
      <c r="BM88" s="1"/>
      <c r="BN88" s="1"/>
      <c r="BO88" s="1"/>
      <c r="BP88" s="1"/>
      <c r="BQ88" s="1"/>
      <c r="BR88" s="1"/>
      <c r="BS88" s="1"/>
      <c r="BT88" s="39"/>
    </row>
    <row r="89" spans="2:72" s="48" customFormat="1" ht="28.5" customHeight="1" x14ac:dyDescent="0.25">
      <c r="B89" s="68"/>
      <c r="C89" s="68"/>
      <c r="D89" s="68"/>
      <c r="E89" s="68"/>
      <c r="F89" s="92" t="s">
        <v>37</v>
      </c>
      <c r="G89" s="93"/>
      <c r="H89" s="93"/>
      <c r="I89" s="93"/>
      <c r="J89" s="93"/>
      <c r="K89" s="93"/>
      <c r="L89" s="77" t="s">
        <v>69</v>
      </c>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104" t="s">
        <v>14</v>
      </c>
      <c r="AQ89" s="104"/>
      <c r="AR89" s="104"/>
      <c r="AS89" s="104"/>
      <c r="AT89" s="104"/>
      <c r="AU89" s="75">
        <v>6.25</v>
      </c>
      <c r="AV89" s="75"/>
      <c r="AW89" s="75"/>
      <c r="AX89" s="75"/>
      <c r="AY89" s="75"/>
      <c r="AZ89" s="76">
        <f>AU89*B89</f>
        <v>0</v>
      </c>
      <c r="BA89" s="76"/>
      <c r="BB89" s="76"/>
      <c r="BC89" s="76"/>
      <c r="BD89" s="76"/>
      <c r="BE89" s="76"/>
      <c r="BF89" s="76"/>
      <c r="BI89" s="1"/>
      <c r="BL89" s="1"/>
      <c r="BM89" s="1"/>
      <c r="BN89" s="1"/>
      <c r="BO89" s="1"/>
      <c r="BP89" s="1"/>
      <c r="BQ89" s="1"/>
      <c r="BR89" s="1"/>
      <c r="BS89" s="1"/>
    </row>
    <row r="90" spans="2:72" s="39" customFormat="1" ht="28.5" customHeight="1" x14ac:dyDescent="0.25">
      <c r="B90" s="68"/>
      <c r="C90" s="68"/>
      <c r="D90" s="68"/>
      <c r="E90" s="68"/>
      <c r="F90" s="92" t="s">
        <v>141</v>
      </c>
      <c r="G90" s="93"/>
      <c r="H90" s="93"/>
      <c r="I90" s="93"/>
      <c r="J90" s="93"/>
      <c r="K90" s="93"/>
      <c r="L90" s="77" t="s">
        <v>142</v>
      </c>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104" t="s">
        <v>14</v>
      </c>
      <c r="AQ90" s="104"/>
      <c r="AR90" s="104"/>
      <c r="AS90" s="104"/>
      <c r="AT90" s="104"/>
      <c r="AU90" s="75">
        <v>6.25</v>
      </c>
      <c r="AV90" s="75"/>
      <c r="AW90" s="75"/>
      <c r="AX90" s="75"/>
      <c r="AY90" s="75"/>
      <c r="AZ90" s="76">
        <f t="shared" ref="AZ90" si="26">AU90*B90</f>
        <v>0</v>
      </c>
      <c r="BA90" s="76"/>
      <c r="BB90" s="76"/>
      <c r="BC90" s="76"/>
      <c r="BD90" s="76"/>
      <c r="BE90" s="76"/>
      <c r="BF90" s="76"/>
      <c r="BI90" s="1"/>
      <c r="BJ90" s="41"/>
      <c r="BK90" s="41"/>
      <c r="BL90" s="1"/>
      <c r="BM90" s="1"/>
      <c r="BN90" s="1"/>
      <c r="BO90" s="1"/>
      <c r="BP90" s="1"/>
      <c r="BQ90" s="1"/>
      <c r="BR90" s="1"/>
      <c r="BS90" s="1"/>
      <c r="BT90" s="41"/>
    </row>
    <row r="91" spans="2:72" s="38" customFormat="1" ht="28.5" customHeight="1" x14ac:dyDescent="0.25">
      <c r="B91" s="68"/>
      <c r="C91" s="68"/>
      <c r="D91" s="68"/>
      <c r="E91" s="68"/>
      <c r="F91" s="93" t="s">
        <v>59</v>
      </c>
      <c r="G91" s="93"/>
      <c r="H91" s="93"/>
      <c r="I91" s="93"/>
      <c r="J91" s="93"/>
      <c r="K91" s="93"/>
      <c r="L91" s="77" t="s">
        <v>60</v>
      </c>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4" t="s">
        <v>14</v>
      </c>
      <c r="AQ91" s="74"/>
      <c r="AR91" s="74"/>
      <c r="AS91" s="74"/>
      <c r="AT91" s="74"/>
      <c r="AU91" s="75">
        <v>34.9</v>
      </c>
      <c r="AV91" s="75"/>
      <c r="AW91" s="75"/>
      <c r="AX91" s="75"/>
      <c r="AY91" s="75"/>
      <c r="AZ91" s="76">
        <f>AU91*B91</f>
        <v>0</v>
      </c>
      <c r="BA91" s="76"/>
      <c r="BB91" s="76"/>
      <c r="BC91" s="76"/>
      <c r="BD91" s="76"/>
      <c r="BE91" s="76"/>
      <c r="BF91" s="76"/>
      <c r="BI91" s="1"/>
      <c r="BJ91" s="48"/>
      <c r="BK91" s="48"/>
      <c r="BL91" s="1"/>
      <c r="BM91" s="1"/>
      <c r="BN91" s="1"/>
      <c r="BO91" s="1"/>
      <c r="BP91" s="1"/>
      <c r="BQ91" s="1"/>
      <c r="BR91" s="1"/>
      <c r="BS91" s="1"/>
      <c r="BT91" s="48"/>
    </row>
    <row r="92" spans="2:72" s="33" customFormat="1" ht="28.5" customHeight="1" x14ac:dyDescent="0.25">
      <c r="B92" s="68"/>
      <c r="C92" s="68"/>
      <c r="D92" s="68"/>
      <c r="E92" s="68"/>
      <c r="F92" s="97" t="s">
        <v>61</v>
      </c>
      <c r="G92" s="97"/>
      <c r="H92" s="97"/>
      <c r="I92" s="97"/>
      <c r="J92" s="97"/>
      <c r="K92" s="97"/>
      <c r="L92" s="77" t="s">
        <v>63</v>
      </c>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4" t="s">
        <v>14</v>
      </c>
      <c r="AQ92" s="74"/>
      <c r="AR92" s="74"/>
      <c r="AS92" s="74"/>
      <c r="AT92" s="74"/>
      <c r="AU92" s="75">
        <v>34.9</v>
      </c>
      <c r="AV92" s="75"/>
      <c r="AW92" s="75"/>
      <c r="AX92" s="75"/>
      <c r="AY92" s="75"/>
      <c r="AZ92" s="76">
        <f>AU92*B92</f>
        <v>0</v>
      </c>
      <c r="BA92" s="76"/>
      <c r="BB92" s="76"/>
      <c r="BC92" s="76"/>
      <c r="BD92" s="76"/>
      <c r="BE92" s="76"/>
      <c r="BF92" s="76"/>
      <c r="BI92" s="1"/>
      <c r="BJ92" s="39"/>
      <c r="BK92" s="41"/>
      <c r="BL92" s="1"/>
      <c r="BM92" s="1"/>
      <c r="BN92" s="1"/>
      <c r="BO92" s="1"/>
      <c r="BP92" s="1"/>
      <c r="BQ92" s="1"/>
      <c r="BR92" s="1"/>
      <c r="BS92" s="1"/>
      <c r="BT92" s="39"/>
    </row>
    <row r="93" spans="2:72" s="38" customFormat="1" ht="28.5" customHeight="1" x14ac:dyDescent="0.25">
      <c r="B93" s="68"/>
      <c r="C93" s="68"/>
      <c r="D93" s="68"/>
      <c r="E93" s="68"/>
      <c r="F93" s="97" t="s">
        <v>62</v>
      </c>
      <c r="G93" s="97"/>
      <c r="H93" s="97"/>
      <c r="I93" s="97"/>
      <c r="J93" s="97"/>
      <c r="K93" s="97"/>
      <c r="L93" s="77" t="s">
        <v>64</v>
      </c>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4" t="s">
        <v>14</v>
      </c>
      <c r="AQ93" s="74"/>
      <c r="AR93" s="74"/>
      <c r="AS93" s="74"/>
      <c r="AT93" s="74"/>
      <c r="AU93" s="75">
        <v>34.9</v>
      </c>
      <c r="AV93" s="75"/>
      <c r="AW93" s="75"/>
      <c r="AX93" s="75"/>
      <c r="AY93" s="75"/>
      <c r="AZ93" s="76">
        <f t="shared" ref="AZ93" si="27">AU93*B93</f>
        <v>0</v>
      </c>
      <c r="BA93" s="76"/>
      <c r="BB93" s="76"/>
      <c r="BC93" s="76"/>
      <c r="BD93" s="76"/>
      <c r="BE93" s="76"/>
      <c r="BF93" s="76"/>
      <c r="BI93" s="17"/>
      <c r="BJ93" s="48"/>
      <c r="BK93" s="48"/>
      <c r="BL93" s="1"/>
      <c r="BM93" s="1"/>
      <c r="BN93" s="1"/>
      <c r="BO93" s="1"/>
      <c r="BP93" s="1"/>
      <c r="BQ93" s="1"/>
      <c r="BR93" s="1"/>
      <c r="BS93" s="1"/>
      <c r="BT93" s="48"/>
    </row>
    <row r="94" spans="2:72" s="33" customFormat="1" ht="28.5" customHeight="1" x14ac:dyDescent="0.25">
      <c r="B94" s="68"/>
      <c r="C94" s="68"/>
      <c r="D94" s="68"/>
      <c r="E94" s="68"/>
      <c r="F94" s="97" t="s">
        <v>120</v>
      </c>
      <c r="G94" s="97"/>
      <c r="H94" s="97"/>
      <c r="I94" s="97"/>
      <c r="J94" s="97"/>
      <c r="K94" s="97"/>
      <c r="L94" s="77" t="s">
        <v>123</v>
      </c>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4" t="s">
        <v>14</v>
      </c>
      <c r="AQ94" s="74"/>
      <c r="AR94" s="74"/>
      <c r="AS94" s="74"/>
      <c r="AT94" s="74"/>
      <c r="AU94" s="75">
        <v>34.9</v>
      </c>
      <c r="AV94" s="75"/>
      <c r="AW94" s="75"/>
      <c r="AX94" s="75"/>
      <c r="AY94" s="75"/>
      <c r="AZ94" s="76">
        <f t="shared" ref="AZ94:AZ99" si="28">AU94*B94</f>
        <v>0</v>
      </c>
      <c r="BA94" s="76"/>
      <c r="BB94" s="76"/>
      <c r="BC94" s="76"/>
      <c r="BD94" s="76"/>
      <c r="BE94" s="76"/>
      <c r="BF94" s="76"/>
      <c r="BI94" s="17"/>
      <c r="BJ94" s="48"/>
      <c r="BK94" s="48"/>
      <c r="BL94" s="1"/>
      <c r="BM94" s="1"/>
      <c r="BN94" s="1"/>
      <c r="BO94" s="1"/>
      <c r="BP94" s="1"/>
      <c r="BQ94" s="1"/>
      <c r="BR94" s="1"/>
      <c r="BS94" s="1"/>
      <c r="BT94" s="39"/>
    </row>
    <row r="95" spans="2:72" s="33" customFormat="1" ht="28.5" customHeight="1" x14ac:dyDescent="0.25">
      <c r="B95" s="68"/>
      <c r="C95" s="68"/>
      <c r="D95" s="68"/>
      <c r="E95" s="68"/>
      <c r="F95" s="97" t="s">
        <v>121</v>
      </c>
      <c r="G95" s="97"/>
      <c r="H95" s="97"/>
      <c r="I95" s="97"/>
      <c r="J95" s="97"/>
      <c r="K95" s="97"/>
      <c r="L95" s="77" t="s">
        <v>124</v>
      </c>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4" t="s">
        <v>14</v>
      </c>
      <c r="AQ95" s="74"/>
      <c r="AR95" s="74"/>
      <c r="AS95" s="74"/>
      <c r="AT95" s="74"/>
      <c r="AU95" s="75">
        <v>34.9</v>
      </c>
      <c r="AV95" s="75"/>
      <c r="AW95" s="75"/>
      <c r="AX95" s="75"/>
      <c r="AY95" s="75"/>
      <c r="AZ95" s="76">
        <f t="shared" si="28"/>
        <v>0</v>
      </c>
      <c r="BA95" s="76"/>
      <c r="BB95" s="76"/>
      <c r="BC95" s="76"/>
      <c r="BD95" s="76"/>
      <c r="BE95" s="76"/>
      <c r="BF95" s="76"/>
      <c r="BI95" s="1"/>
      <c r="BJ95" s="41"/>
      <c r="BK95" s="41"/>
      <c r="BL95" s="1"/>
      <c r="BM95" s="1"/>
      <c r="BN95" s="1"/>
      <c r="BO95" s="1"/>
      <c r="BP95" s="1"/>
      <c r="BQ95" s="1"/>
      <c r="BR95" s="1"/>
      <c r="BS95" s="1"/>
      <c r="BT95" s="41"/>
    </row>
    <row r="96" spans="2:72" s="33" customFormat="1" ht="28.5" customHeight="1" x14ac:dyDescent="0.25">
      <c r="B96" s="68"/>
      <c r="C96" s="68"/>
      <c r="D96" s="68"/>
      <c r="E96" s="68"/>
      <c r="F96" s="97" t="s">
        <v>122</v>
      </c>
      <c r="G96" s="97"/>
      <c r="H96" s="97"/>
      <c r="I96" s="97"/>
      <c r="J96" s="97"/>
      <c r="K96" s="97"/>
      <c r="L96" s="77" t="s">
        <v>125</v>
      </c>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4" t="s">
        <v>14</v>
      </c>
      <c r="AQ96" s="74"/>
      <c r="AR96" s="74"/>
      <c r="AS96" s="74"/>
      <c r="AT96" s="74"/>
      <c r="AU96" s="75">
        <v>34.9</v>
      </c>
      <c r="AV96" s="75"/>
      <c r="AW96" s="75"/>
      <c r="AX96" s="75"/>
      <c r="AY96" s="75"/>
      <c r="AZ96" s="76">
        <f t="shared" si="28"/>
        <v>0</v>
      </c>
      <c r="BA96" s="76"/>
      <c r="BB96" s="76"/>
      <c r="BC96" s="76"/>
      <c r="BD96" s="76"/>
      <c r="BE96" s="76"/>
      <c r="BF96" s="76"/>
      <c r="BI96" s="1"/>
      <c r="BJ96" s="53"/>
      <c r="BK96" s="53"/>
      <c r="BL96" s="1"/>
      <c r="BM96" s="1"/>
      <c r="BN96" s="1"/>
      <c r="BO96" s="1"/>
      <c r="BP96" s="1"/>
      <c r="BQ96" s="1"/>
      <c r="BR96" s="1"/>
      <c r="BS96" s="1"/>
      <c r="BT96" s="53"/>
    </row>
    <row r="97" spans="1:74" s="35" customFormat="1" ht="28.5" customHeight="1" x14ac:dyDescent="0.25">
      <c r="B97" s="68"/>
      <c r="C97" s="68"/>
      <c r="D97" s="68"/>
      <c r="E97" s="68"/>
      <c r="F97" s="93" t="s">
        <v>65</v>
      </c>
      <c r="G97" s="93"/>
      <c r="H97" s="93"/>
      <c r="I97" s="93"/>
      <c r="J97" s="93"/>
      <c r="K97" s="93"/>
      <c r="L97" s="77" t="s">
        <v>68</v>
      </c>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4" t="s">
        <v>14</v>
      </c>
      <c r="AQ97" s="74"/>
      <c r="AR97" s="74"/>
      <c r="AS97" s="74"/>
      <c r="AT97" s="74"/>
      <c r="AU97" s="75">
        <v>8.9499999999999993</v>
      </c>
      <c r="AV97" s="75"/>
      <c r="AW97" s="75"/>
      <c r="AX97" s="75"/>
      <c r="AY97" s="75"/>
      <c r="AZ97" s="76">
        <f t="shared" si="28"/>
        <v>0</v>
      </c>
      <c r="BA97" s="76"/>
      <c r="BB97" s="76"/>
      <c r="BC97" s="76"/>
      <c r="BD97" s="76"/>
      <c r="BE97" s="76"/>
      <c r="BF97" s="76"/>
      <c r="BI97" s="48"/>
      <c r="BJ97" s="48"/>
      <c r="BK97" s="48"/>
      <c r="BL97" s="1"/>
      <c r="BM97" s="1"/>
      <c r="BN97" s="1"/>
      <c r="BO97" s="1"/>
      <c r="BP97" s="1"/>
      <c r="BQ97" s="1"/>
      <c r="BR97" s="1"/>
      <c r="BS97" s="1"/>
      <c r="BT97" s="48"/>
    </row>
    <row r="98" spans="1:74" s="39" customFormat="1" ht="28.5" customHeight="1" x14ac:dyDescent="0.25">
      <c r="B98" s="68"/>
      <c r="C98" s="68"/>
      <c r="D98" s="68"/>
      <c r="E98" s="68"/>
      <c r="F98" s="93" t="s">
        <v>66</v>
      </c>
      <c r="G98" s="93"/>
      <c r="H98" s="93"/>
      <c r="I98" s="93"/>
      <c r="J98" s="93"/>
      <c r="K98" s="93"/>
      <c r="L98" s="77" t="s">
        <v>136</v>
      </c>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4" t="s">
        <v>14</v>
      </c>
      <c r="AQ98" s="74"/>
      <c r="AR98" s="74"/>
      <c r="AS98" s="74"/>
      <c r="AT98" s="74"/>
      <c r="AU98" s="75">
        <v>8.9499999999999993</v>
      </c>
      <c r="AV98" s="75"/>
      <c r="AW98" s="75"/>
      <c r="AX98" s="75"/>
      <c r="AY98" s="75"/>
      <c r="AZ98" s="76">
        <f t="shared" si="28"/>
        <v>0</v>
      </c>
      <c r="BA98" s="76"/>
      <c r="BB98" s="76"/>
      <c r="BC98" s="76"/>
      <c r="BD98" s="76"/>
      <c r="BE98" s="76"/>
      <c r="BF98" s="76"/>
      <c r="BI98" s="48"/>
      <c r="BJ98" s="48"/>
      <c r="BK98" s="48"/>
      <c r="BL98" s="1"/>
      <c r="BM98" s="1"/>
      <c r="BN98" s="1"/>
      <c r="BO98" s="1"/>
      <c r="BP98" s="1"/>
      <c r="BQ98" s="1"/>
      <c r="BR98" s="1"/>
      <c r="BS98" s="1"/>
      <c r="BT98" s="48"/>
    </row>
    <row r="99" spans="1:74" s="28" customFormat="1" ht="28.5" customHeight="1" x14ac:dyDescent="0.25">
      <c r="B99" s="68"/>
      <c r="C99" s="68"/>
      <c r="D99" s="68"/>
      <c r="E99" s="68"/>
      <c r="F99" s="93" t="s">
        <v>67</v>
      </c>
      <c r="G99" s="93"/>
      <c r="H99" s="93"/>
      <c r="I99" s="93"/>
      <c r="J99" s="93"/>
      <c r="K99" s="93"/>
      <c r="L99" s="77" t="s">
        <v>137</v>
      </c>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1" t="s">
        <v>14</v>
      </c>
      <c r="AQ99" s="71"/>
      <c r="AR99" s="71"/>
      <c r="AS99" s="71"/>
      <c r="AT99" s="71"/>
      <c r="AU99" s="75">
        <v>8.9499999999999993</v>
      </c>
      <c r="AV99" s="75"/>
      <c r="AW99" s="75"/>
      <c r="AX99" s="75"/>
      <c r="AY99" s="75"/>
      <c r="AZ99" s="73">
        <f t="shared" si="28"/>
        <v>0</v>
      </c>
      <c r="BA99" s="73"/>
      <c r="BB99" s="73"/>
      <c r="BC99" s="73"/>
      <c r="BD99" s="73"/>
      <c r="BE99" s="73"/>
      <c r="BF99" s="73"/>
      <c r="BI99" s="48"/>
      <c r="BJ99" s="48"/>
      <c r="BK99" s="48"/>
      <c r="BL99" s="1"/>
      <c r="BM99" s="1"/>
      <c r="BN99" s="1"/>
      <c r="BO99" s="1"/>
      <c r="BP99" s="1"/>
      <c r="BQ99" s="1"/>
      <c r="BR99" s="1"/>
      <c r="BS99" s="1"/>
      <c r="BT99" s="48"/>
    </row>
    <row r="100" spans="1:74" s="33" customFormat="1" ht="28.5" customHeight="1" x14ac:dyDescent="0.25">
      <c r="B100" s="68"/>
      <c r="C100" s="68"/>
      <c r="D100" s="68"/>
      <c r="E100" s="68"/>
      <c r="F100" s="93" t="s">
        <v>34</v>
      </c>
      <c r="G100" s="93"/>
      <c r="H100" s="93"/>
      <c r="I100" s="93"/>
      <c r="J100" s="93"/>
      <c r="K100" s="93"/>
      <c r="L100" s="77" t="s">
        <v>138</v>
      </c>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4" t="s">
        <v>14</v>
      </c>
      <c r="AQ100" s="74"/>
      <c r="AR100" s="74"/>
      <c r="AS100" s="74"/>
      <c r="AT100" s="74"/>
      <c r="AU100" s="75">
        <v>8.9499999999999993</v>
      </c>
      <c r="AV100" s="75"/>
      <c r="AW100" s="75"/>
      <c r="AX100" s="75"/>
      <c r="AY100" s="75"/>
      <c r="AZ100" s="76">
        <f t="shared" ref="AZ100:AZ103" si="29">AU100*B100</f>
        <v>0</v>
      </c>
      <c r="BA100" s="76"/>
      <c r="BB100" s="76"/>
      <c r="BC100" s="76"/>
      <c r="BD100" s="76"/>
      <c r="BE100" s="76"/>
      <c r="BF100" s="76"/>
      <c r="BI100" s="48"/>
      <c r="BJ100" s="48"/>
      <c r="BK100" s="48"/>
      <c r="BL100" s="1"/>
      <c r="BM100" s="1"/>
      <c r="BN100" s="1"/>
      <c r="BO100" s="1"/>
      <c r="BP100" s="1"/>
      <c r="BQ100" s="1"/>
      <c r="BR100" s="1"/>
      <c r="BS100" s="1"/>
      <c r="BT100" s="48"/>
    </row>
    <row r="101" spans="1:74" s="53" customFormat="1" ht="15.75" x14ac:dyDescent="0.25">
      <c r="A101" s="12"/>
      <c r="B101" s="105" t="s">
        <v>146</v>
      </c>
      <c r="C101" s="106"/>
      <c r="D101" s="106"/>
      <c r="E101" s="107"/>
      <c r="F101" s="105" t="s">
        <v>13</v>
      </c>
      <c r="G101" s="106"/>
      <c r="H101" s="106"/>
      <c r="I101" s="106"/>
      <c r="J101" s="106"/>
      <c r="K101" s="107"/>
      <c r="L101" s="105" t="s">
        <v>12</v>
      </c>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7"/>
      <c r="AP101" s="105" t="s">
        <v>145</v>
      </c>
      <c r="AQ101" s="106"/>
      <c r="AR101" s="106"/>
      <c r="AS101" s="106"/>
      <c r="AT101" s="107"/>
      <c r="AU101" s="94" t="s">
        <v>144</v>
      </c>
      <c r="AV101" s="94"/>
      <c r="AW101" s="94"/>
      <c r="AX101" s="94"/>
      <c r="AY101" s="94"/>
      <c r="AZ101" s="95" t="s">
        <v>147</v>
      </c>
      <c r="BA101" s="95"/>
      <c r="BB101" s="95"/>
      <c r="BC101" s="95"/>
      <c r="BD101" s="95"/>
      <c r="BE101" s="95"/>
      <c r="BF101" s="95"/>
      <c r="BG101" s="12"/>
      <c r="BH101" s="12"/>
      <c r="BI101" s="1"/>
      <c r="BJ101" s="48"/>
      <c r="BK101" s="48"/>
      <c r="BL101" s="1"/>
      <c r="BM101" s="1"/>
      <c r="BN101" s="1"/>
      <c r="BO101" s="1"/>
      <c r="BP101" s="1"/>
      <c r="BQ101" s="1"/>
      <c r="BR101" s="1"/>
      <c r="BS101" s="1"/>
      <c r="BT101" s="48"/>
    </row>
    <row r="102" spans="1:74" s="28" customFormat="1" ht="28.5" customHeight="1" x14ac:dyDescent="0.25">
      <c r="B102" s="68"/>
      <c r="C102" s="68"/>
      <c r="D102" s="68"/>
      <c r="E102" s="68"/>
      <c r="F102" s="93" t="s">
        <v>35</v>
      </c>
      <c r="G102" s="93"/>
      <c r="H102" s="93"/>
      <c r="I102" s="93"/>
      <c r="J102" s="93"/>
      <c r="K102" s="93"/>
      <c r="L102" s="77" t="s">
        <v>139</v>
      </c>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1" t="s">
        <v>14</v>
      </c>
      <c r="AQ102" s="71"/>
      <c r="AR102" s="71"/>
      <c r="AS102" s="71"/>
      <c r="AT102" s="71"/>
      <c r="AU102" s="75">
        <v>8.9499999999999993</v>
      </c>
      <c r="AV102" s="75"/>
      <c r="AW102" s="75"/>
      <c r="AX102" s="75"/>
      <c r="AY102" s="75"/>
      <c r="AZ102" s="73">
        <f t="shared" si="29"/>
        <v>0</v>
      </c>
      <c r="BA102" s="73"/>
      <c r="BB102" s="73"/>
      <c r="BC102" s="73"/>
      <c r="BD102" s="73"/>
      <c r="BE102" s="73"/>
      <c r="BF102" s="73"/>
      <c r="BI102" s="1"/>
      <c r="BJ102" s="48"/>
      <c r="BK102" s="48"/>
      <c r="BL102" s="1"/>
      <c r="BM102" s="1"/>
      <c r="BN102" s="1"/>
      <c r="BO102" s="1"/>
      <c r="BP102" s="1"/>
      <c r="BQ102" s="1"/>
      <c r="BR102" s="1"/>
      <c r="BS102" s="1"/>
      <c r="BT102" s="48"/>
    </row>
    <row r="103" spans="1:74" s="38" customFormat="1" ht="28.5" customHeight="1" x14ac:dyDescent="0.25">
      <c r="B103" s="68"/>
      <c r="C103" s="68"/>
      <c r="D103" s="68"/>
      <c r="E103" s="68"/>
      <c r="F103" s="93" t="s">
        <v>36</v>
      </c>
      <c r="G103" s="93"/>
      <c r="H103" s="93"/>
      <c r="I103" s="93"/>
      <c r="J103" s="93"/>
      <c r="K103" s="93"/>
      <c r="L103" s="77" t="s">
        <v>140</v>
      </c>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104" t="s">
        <v>14</v>
      </c>
      <c r="AQ103" s="104"/>
      <c r="AR103" s="104"/>
      <c r="AS103" s="104"/>
      <c r="AT103" s="104"/>
      <c r="AU103" s="75">
        <v>8.9499999999999993</v>
      </c>
      <c r="AV103" s="75"/>
      <c r="AW103" s="75"/>
      <c r="AX103" s="75"/>
      <c r="AY103" s="75"/>
      <c r="AZ103" s="76">
        <f t="shared" si="29"/>
        <v>0</v>
      </c>
      <c r="BA103" s="76"/>
      <c r="BB103" s="76"/>
      <c r="BC103" s="76"/>
      <c r="BD103" s="76"/>
      <c r="BE103" s="76"/>
      <c r="BF103" s="76"/>
      <c r="BI103" s="1"/>
      <c r="BJ103" s="48"/>
      <c r="BK103" s="48"/>
      <c r="BL103" s="1"/>
      <c r="BM103" s="1"/>
      <c r="BN103" s="1"/>
      <c r="BO103" s="1"/>
      <c r="BP103" s="1"/>
      <c r="BQ103" s="1"/>
      <c r="BR103" s="1"/>
      <c r="BS103" s="1"/>
      <c r="BT103" s="48"/>
    </row>
    <row r="104" spans="1:74" x14ac:dyDescent="0.25">
      <c r="A104" s="25"/>
      <c r="B104" s="121" t="s">
        <v>21</v>
      </c>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3"/>
      <c r="BG104" s="25"/>
      <c r="BH104" s="25"/>
      <c r="BJ104" s="48"/>
      <c r="BK104" s="48"/>
      <c r="BT104" s="48"/>
      <c r="BU104" s="2"/>
      <c r="BV104" s="2"/>
    </row>
    <row r="105" spans="1:74" s="27" customFormat="1" ht="18.75" x14ac:dyDescent="0.25">
      <c r="B105" s="140" t="s">
        <v>26</v>
      </c>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25">
        <f>SUM(K31:BC31)</f>
        <v>0</v>
      </c>
      <c r="BA105" s="125"/>
      <c r="BB105" s="125"/>
      <c r="BC105" s="125"/>
      <c r="BD105" s="125"/>
      <c r="BE105" s="125"/>
      <c r="BF105" s="125"/>
      <c r="BI105" s="1"/>
      <c r="BJ105" s="48"/>
      <c r="BK105" s="48"/>
      <c r="BL105" s="1"/>
      <c r="BM105" s="1"/>
      <c r="BN105" s="1"/>
      <c r="BO105" s="1"/>
      <c r="BP105" s="1"/>
      <c r="BQ105" s="1"/>
      <c r="BR105" s="1"/>
      <c r="BS105" s="1"/>
      <c r="BT105" s="48"/>
    </row>
    <row r="106" spans="1:74" x14ac:dyDescent="0.25">
      <c r="B106" s="139" t="s">
        <v>23</v>
      </c>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19">
        <f>SUM(AZ74:BF103)</f>
        <v>0</v>
      </c>
      <c r="BA106" s="119"/>
      <c r="BB106" s="119"/>
      <c r="BC106" s="119"/>
      <c r="BD106" s="119"/>
      <c r="BE106" s="119"/>
      <c r="BF106" s="119"/>
      <c r="BJ106" s="48"/>
      <c r="BK106" s="48"/>
      <c r="BT106" s="48"/>
      <c r="BU106" s="2"/>
      <c r="BV106" s="2"/>
    </row>
    <row r="107" spans="1:74" x14ac:dyDescent="0.25">
      <c r="B107" s="139" t="s">
        <v>24</v>
      </c>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19">
        <f>((AZ106)*0.15)</f>
        <v>0</v>
      </c>
      <c r="BA107" s="119"/>
      <c r="BB107" s="119"/>
      <c r="BC107" s="119"/>
      <c r="BD107" s="119"/>
      <c r="BE107" s="119"/>
      <c r="BF107" s="119"/>
      <c r="BJ107" s="48"/>
      <c r="BK107" s="48"/>
      <c r="BT107" s="48"/>
      <c r="BU107" s="2"/>
      <c r="BV107" s="2"/>
    </row>
    <row r="108" spans="1:74" ht="18.75" x14ac:dyDescent="0.25">
      <c r="B108" s="138" t="s">
        <v>88</v>
      </c>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18">
        <f>AZ106+AZ107</f>
        <v>0</v>
      </c>
      <c r="BA108" s="118"/>
      <c r="BB108" s="118"/>
      <c r="BC108" s="118"/>
      <c r="BD108" s="118"/>
      <c r="BE108" s="118"/>
      <c r="BF108" s="118"/>
      <c r="BJ108" s="48"/>
      <c r="BK108" s="48"/>
      <c r="BT108" s="48"/>
      <c r="BU108" s="2"/>
      <c r="BV108" s="2"/>
    </row>
    <row r="109" spans="1:74" ht="24" customHeight="1" x14ac:dyDescent="0.2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5"/>
      <c r="BA109" s="5"/>
      <c r="BB109" s="5"/>
      <c r="BC109" s="5"/>
      <c r="BD109" s="5"/>
      <c r="BE109" s="5"/>
      <c r="BF109" s="5"/>
      <c r="BJ109" s="48"/>
      <c r="BK109" s="48"/>
      <c r="BT109" s="48"/>
      <c r="BU109" s="2"/>
      <c r="BV109" s="2"/>
    </row>
    <row r="110" spans="1:74" ht="18.75" customHeight="1" x14ac:dyDescent="0.25">
      <c r="BJ110" s="48"/>
      <c r="BK110" s="48"/>
      <c r="BT110" s="48"/>
      <c r="BU110" s="2"/>
      <c r="BV110" s="2"/>
    </row>
    <row r="111" spans="1:74" ht="59.85" customHeight="1" x14ac:dyDescent="0.25">
      <c r="A111" s="102" t="s">
        <v>156</v>
      </c>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46"/>
      <c r="BJ111" s="48"/>
      <c r="BK111" s="48"/>
      <c r="BT111" s="48"/>
      <c r="BU111" s="2"/>
      <c r="BV111" s="2"/>
    </row>
    <row r="112" spans="1:74" s="27" customFormat="1" ht="18.75" x14ac:dyDescent="0.25">
      <c r="A112" s="103" t="s">
        <v>25</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47"/>
      <c r="BI112" s="1"/>
      <c r="BJ112" s="48"/>
      <c r="BK112" s="48"/>
      <c r="BL112" s="1"/>
      <c r="BM112" s="1"/>
      <c r="BN112" s="1"/>
      <c r="BO112" s="1"/>
      <c r="BP112" s="1"/>
      <c r="BQ112" s="1"/>
      <c r="BR112" s="1"/>
      <c r="BS112" s="1"/>
      <c r="BT112" s="48"/>
    </row>
    <row r="113" spans="1:74" ht="15" customHeight="1" x14ac:dyDescent="0.25">
      <c r="A113" s="120" t="s">
        <v>166</v>
      </c>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J113" s="48"/>
      <c r="BK113" s="48"/>
      <c r="BT113" s="48"/>
      <c r="BU113" s="2"/>
      <c r="BV113" s="2"/>
    </row>
    <row r="114" spans="1:74" ht="6" customHeight="1" x14ac:dyDescent="0.25">
      <c r="A114" s="22"/>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4"/>
      <c r="BA114" s="24"/>
      <c r="BB114" s="24"/>
      <c r="BC114" s="24"/>
      <c r="BD114" s="24"/>
      <c r="BE114" s="24"/>
      <c r="BF114" s="24"/>
      <c r="BG114" s="22"/>
      <c r="BJ114" s="48"/>
      <c r="BK114" s="48"/>
      <c r="BT114" s="48"/>
      <c r="BU114" s="2"/>
      <c r="BV114" s="2"/>
    </row>
    <row r="115" spans="1:74" s="28" customFormat="1" ht="71.45" customHeight="1" x14ac:dyDescent="0.25">
      <c r="B115" s="117" t="s">
        <v>17</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I115" s="1"/>
      <c r="BJ115" s="2"/>
      <c r="BK115" s="2"/>
      <c r="BL115" s="1"/>
      <c r="BM115" s="1"/>
      <c r="BN115" s="1"/>
      <c r="BO115" s="1"/>
      <c r="BP115" s="1"/>
      <c r="BQ115" s="1"/>
      <c r="BR115" s="1"/>
      <c r="BS115" s="1"/>
      <c r="BT115" s="2"/>
    </row>
    <row r="116" spans="1:74" x14ac:dyDescent="0.25">
      <c r="BI116" s="2"/>
      <c r="BJ116" s="2"/>
      <c r="BK116" s="2"/>
      <c r="BT116" s="2"/>
    </row>
    <row r="117" spans="1:74" x14ac:dyDescent="0.25">
      <c r="BI117" s="2"/>
      <c r="BJ117" s="2"/>
      <c r="BK117" s="2"/>
      <c r="BT117" s="2"/>
    </row>
    <row r="118" spans="1:74" x14ac:dyDescent="0.25">
      <c r="BI118" s="48"/>
      <c r="BJ118" s="48"/>
      <c r="BK118" s="48"/>
      <c r="BT118" s="48"/>
    </row>
    <row r="119" spans="1:74" x14ac:dyDescent="0.25">
      <c r="BI119" s="48"/>
      <c r="BJ119" s="48"/>
      <c r="BK119" s="48"/>
      <c r="BT119" s="48"/>
    </row>
    <row r="120" spans="1:74" x14ac:dyDescent="0.25">
      <c r="BK120" s="48"/>
      <c r="BT120" s="48"/>
    </row>
    <row r="121" spans="1:74" x14ac:dyDescent="0.25">
      <c r="BI121" s="48"/>
      <c r="BJ121" s="48"/>
      <c r="BK121" s="48"/>
      <c r="BT121" s="48"/>
    </row>
    <row r="122" spans="1:74" x14ac:dyDescent="0.25">
      <c r="BI122" s="48"/>
      <c r="BJ122" s="48"/>
      <c r="BK122" s="48"/>
      <c r="BT122" s="48"/>
    </row>
    <row r="123" spans="1:74" x14ac:dyDescent="0.25">
      <c r="BI123" s="48"/>
      <c r="BJ123" s="48"/>
      <c r="BK123" s="48"/>
      <c r="BT123" s="48"/>
    </row>
    <row r="124" spans="1:74" x14ac:dyDescent="0.25">
      <c r="BI124" s="48"/>
      <c r="BJ124" s="48"/>
      <c r="BK124" s="48"/>
      <c r="BT124" s="48"/>
    </row>
    <row r="125" spans="1:74" x14ac:dyDescent="0.25">
      <c r="BI125" s="48"/>
      <c r="BJ125" s="48"/>
      <c r="BK125" s="48"/>
      <c r="BT125" s="48"/>
    </row>
    <row r="126" spans="1:74" x14ac:dyDescent="0.25">
      <c r="BI126" s="33"/>
      <c r="BJ126" s="33"/>
      <c r="BK126" s="33"/>
      <c r="BT126" s="33"/>
    </row>
    <row r="127" spans="1:74" x14ac:dyDescent="0.25">
      <c r="BI127" s="54"/>
      <c r="BJ127" s="54"/>
      <c r="BK127" s="54"/>
      <c r="BL127" s="55"/>
      <c r="BM127" s="55"/>
      <c r="BN127" s="55"/>
      <c r="BO127" s="55"/>
      <c r="BP127" s="55"/>
      <c r="BQ127" s="55"/>
      <c r="BR127" s="55"/>
      <c r="BS127" s="55"/>
      <c r="BT127" s="54"/>
    </row>
    <row r="128" spans="1:74" x14ac:dyDescent="0.25">
      <c r="BI128" s="54"/>
      <c r="BJ128" s="54"/>
      <c r="BK128" s="54"/>
      <c r="BL128" s="55"/>
      <c r="BM128" s="55"/>
      <c r="BN128" s="55"/>
      <c r="BO128" s="55"/>
      <c r="BP128" s="55"/>
      <c r="BQ128" s="55"/>
      <c r="BR128" s="55"/>
      <c r="BS128" s="55"/>
      <c r="BT128" s="54"/>
    </row>
    <row r="129" spans="61:72" x14ac:dyDescent="0.25">
      <c r="BI129" s="54"/>
      <c r="BJ129" s="54"/>
      <c r="BK129" s="54"/>
      <c r="BL129" s="55"/>
      <c r="BM129" s="55"/>
      <c r="BN129" s="55"/>
      <c r="BO129" s="55"/>
      <c r="BP129" s="55"/>
      <c r="BQ129" s="55"/>
      <c r="BR129" s="55"/>
      <c r="BS129" s="55"/>
      <c r="BT129" s="54"/>
    </row>
    <row r="130" spans="61:72" x14ac:dyDescent="0.25">
      <c r="BI130" s="54"/>
      <c r="BJ130" s="54"/>
      <c r="BK130" s="54"/>
      <c r="BL130" s="55"/>
      <c r="BM130" s="55"/>
      <c r="BN130" s="55"/>
      <c r="BO130" s="55"/>
      <c r="BP130" s="55"/>
      <c r="BQ130" s="55"/>
      <c r="BR130" s="55"/>
      <c r="BS130" s="55"/>
      <c r="BT130" s="54"/>
    </row>
    <row r="131" spans="61:72" x14ac:dyDescent="0.25">
      <c r="BI131" s="54"/>
      <c r="BJ131" s="54"/>
      <c r="BK131" s="54"/>
      <c r="BL131" s="55"/>
      <c r="BM131" s="55"/>
      <c r="BN131" s="55"/>
      <c r="BO131" s="55"/>
      <c r="BP131" s="55"/>
      <c r="BQ131" s="55"/>
      <c r="BR131" s="55"/>
      <c r="BS131" s="55"/>
      <c r="BT131" s="54"/>
    </row>
    <row r="132" spans="61:72" x14ac:dyDescent="0.25">
      <c r="BI132" s="54"/>
      <c r="BJ132" s="54"/>
      <c r="BK132" s="54"/>
      <c r="BL132" s="55"/>
      <c r="BM132" s="55"/>
      <c r="BN132" s="55"/>
      <c r="BO132" s="55"/>
      <c r="BP132" s="55"/>
      <c r="BQ132" s="55"/>
      <c r="BR132" s="55"/>
      <c r="BS132" s="55"/>
      <c r="BT132" s="54"/>
    </row>
    <row r="133" spans="61:72" x14ac:dyDescent="0.25">
      <c r="BI133" s="54"/>
      <c r="BJ133" s="54"/>
      <c r="BK133" s="54"/>
      <c r="BL133" s="55"/>
      <c r="BM133" s="55"/>
      <c r="BN133" s="55"/>
      <c r="BO133" s="55"/>
      <c r="BP133" s="55"/>
      <c r="BQ133" s="55"/>
      <c r="BR133" s="55"/>
      <c r="BS133" s="55"/>
      <c r="BT133" s="54"/>
    </row>
    <row r="134" spans="61:72" x14ac:dyDescent="0.25">
      <c r="BI134" s="38"/>
      <c r="BJ134" s="38"/>
      <c r="BK134" s="38"/>
      <c r="BT134" s="38"/>
    </row>
    <row r="135" spans="61:72" x14ac:dyDescent="0.25">
      <c r="BI135" s="48"/>
      <c r="BJ135" s="48"/>
      <c r="BK135" s="48"/>
      <c r="BT135" s="48"/>
    </row>
    <row r="136" spans="61:72" x14ac:dyDescent="0.25">
      <c r="BI136" s="48"/>
      <c r="BJ136" s="48"/>
      <c r="BK136" s="48"/>
      <c r="BT136" s="48"/>
    </row>
    <row r="137" spans="61:72" x14ac:dyDescent="0.25">
      <c r="BI137" s="39"/>
      <c r="BJ137" s="39"/>
      <c r="BK137" s="39"/>
      <c r="BT137" s="39"/>
    </row>
    <row r="138" spans="61:72" x14ac:dyDescent="0.25">
      <c r="BI138" s="38"/>
      <c r="BJ138" s="38"/>
      <c r="BK138" s="38"/>
      <c r="BT138" s="38"/>
    </row>
    <row r="139" spans="61:72" x14ac:dyDescent="0.25">
      <c r="BI139" s="33"/>
      <c r="BJ139" s="33"/>
      <c r="BK139" s="33"/>
      <c r="BT139" s="33"/>
    </row>
    <row r="140" spans="61:72" x14ac:dyDescent="0.25">
      <c r="BI140" s="38"/>
      <c r="BJ140" s="38"/>
      <c r="BK140" s="38"/>
      <c r="BT140" s="38"/>
    </row>
    <row r="141" spans="61:72" x14ac:dyDescent="0.25">
      <c r="BI141" s="33"/>
      <c r="BJ141" s="33"/>
      <c r="BK141" s="33"/>
      <c r="BT141" s="33"/>
    </row>
    <row r="142" spans="61:72" x14ac:dyDescent="0.25">
      <c r="BI142" s="33"/>
      <c r="BJ142" s="33"/>
      <c r="BK142" s="33"/>
      <c r="BT142" s="33"/>
    </row>
    <row r="143" spans="61:72" x14ac:dyDescent="0.25">
      <c r="BI143" s="33"/>
      <c r="BJ143" s="33"/>
      <c r="BK143" s="33"/>
      <c r="BT143" s="33"/>
    </row>
    <row r="144" spans="61:72" x14ac:dyDescent="0.25">
      <c r="BI144" s="35"/>
      <c r="BJ144" s="35"/>
      <c r="BK144" s="35"/>
      <c r="BT144" s="35"/>
    </row>
    <row r="145" spans="61:72" x14ac:dyDescent="0.25">
      <c r="BI145" s="39"/>
      <c r="BJ145" s="39"/>
      <c r="BK145" s="39"/>
      <c r="BT145" s="39"/>
    </row>
    <row r="146" spans="61:72" x14ac:dyDescent="0.25">
      <c r="BI146" s="28"/>
      <c r="BJ146" s="28"/>
      <c r="BK146" s="28"/>
      <c r="BL146" s="45"/>
      <c r="BM146" s="45"/>
      <c r="BN146" s="45"/>
      <c r="BO146" s="45"/>
      <c r="BP146" s="45"/>
      <c r="BQ146" s="45"/>
      <c r="BR146" s="45"/>
      <c r="BS146" s="45"/>
      <c r="BT146" s="28"/>
    </row>
    <row r="147" spans="61:72" x14ac:dyDescent="0.25">
      <c r="BI147" s="33"/>
      <c r="BJ147" s="33"/>
      <c r="BK147" s="33"/>
      <c r="BT147" s="33"/>
    </row>
    <row r="148" spans="61:72" x14ac:dyDescent="0.25">
      <c r="BK148" s="53"/>
      <c r="BT148" s="53"/>
    </row>
    <row r="149" spans="61:72" x14ac:dyDescent="0.25">
      <c r="BI149" s="28"/>
      <c r="BJ149" s="28"/>
      <c r="BK149" s="28"/>
      <c r="BL149" s="45"/>
      <c r="BM149" s="45"/>
      <c r="BN149" s="45"/>
      <c r="BO149" s="45"/>
      <c r="BP149" s="45"/>
      <c r="BQ149" s="45"/>
      <c r="BR149" s="45"/>
      <c r="BS149" s="45"/>
      <c r="BT149" s="28"/>
    </row>
    <row r="150" spans="61:72" x14ac:dyDescent="0.25">
      <c r="BI150" s="38"/>
      <c r="BJ150" s="38"/>
      <c r="BK150" s="38"/>
      <c r="BT150" s="38"/>
    </row>
    <row r="151" spans="61:72" x14ac:dyDescent="0.25">
      <c r="BI151" s="2"/>
      <c r="BJ151" s="2"/>
      <c r="BK151" s="2"/>
      <c r="BT151" s="2"/>
    </row>
    <row r="152" spans="61:72" x14ac:dyDescent="0.25">
      <c r="BI152" s="27"/>
      <c r="BJ152" s="27"/>
      <c r="BK152" s="27"/>
      <c r="BT152" s="27"/>
    </row>
    <row r="153" spans="61:72" x14ac:dyDescent="0.25">
      <c r="BI153" s="2"/>
      <c r="BJ153" s="2"/>
      <c r="BK153" s="2"/>
      <c r="BT153" s="2"/>
    </row>
    <row r="154" spans="61:72" x14ac:dyDescent="0.25">
      <c r="BK154" s="2"/>
      <c r="BT154" s="2"/>
    </row>
    <row r="155" spans="61:72" x14ac:dyDescent="0.25">
      <c r="BK155" s="2"/>
      <c r="BT155" s="2"/>
    </row>
    <row r="156" spans="61:72" x14ac:dyDescent="0.25">
      <c r="BI156" s="2"/>
      <c r="BJ156" s="2"/>
      <c r="BK156" s="2"/>
      <c r="BT156" s="2"/>
    </row>
    <row r="157" spans="61:72" x14ac:dyDescent="0.25">
      <c r="BJ157" s="2"/>
      <c r="BK157" s="2"/>
      <c r="BT157" s="2"/>
    </row>
    <row r="158" spans="61:72" x14ac:dyDescent="0.25">
      <c r="BI158" s="16"/>
      <c r="BJ158" s="2"/>
      <c r="BK158" s="2"/>
      <c r="BT158" s="2"/>
    </row>
    <row r="159" spans="61:72" x14ac:dyDescent="0.25">
      <c r="BI159" s="16"/>
      <c r="BJ159" s="27"/>
      <c r="BK159" s="27"/>
      <c r="BT159" s="27"/>
    </row>
    <row r="160" spans="61:72" x14ac:dyDescent="0.25">
      <c r="BI160" s="16"/>
      <c r="BJ160" s="2"/>
      <c r="BK160" s="2"/>
      <c r="BT160" s="2"/>
    </row>
    <row r="161" spans="61:72" x14ac:dyDescent="0.25">
      <c r="BJ161" s="2"/>
      <c r="BK161" s="2"/>
      <c r="BT161" s="2"/>
    </row>
    <row r="162" spans="61:72" x14ac:dyDescent="0.25">
      <c r="BI162" s="28"/>
      <c r="BJ162" s="28"/>
      <c r="BK162" s="28"/>
      <c r="BL162" s="45"/>
      <c r="BM162" s="45"/>
      <c r="BN162" s="45"/>
      <c r="BO162" s="45"/>
      <c r="BP162" s="45"/>
      <c r="BQ162" s="45"/>
      <c r="BR162" s="45"/>
      <c r="BS162" s="45"/>
      <c r="BT162" s="28"/>
    </row>
  </sheetData>
  <sheetProtection algorithmName="SHA-512" hashValue="EMAvlRF+3EiLq5xDJ2XalvmJsfA+aogrqq8OIOSbYUIpoXXGGsvYkVuYjv+5/MaI4cVnhKf+vTU3Gqzqe10TTg==" saltValue="j4qWtbZppsezQjcy8pDStQ==" spinCount="100000" sheet="1" formatRows="0"/>
  <mergeCells count="407">
    <mergeCell ref="B108:AY108"/>
    <mergeCell ref="B107:AY107"/>
    <mergeCell ref="B106:AY106"/>
    <mergeCell ref="B105:AY105"/>
    <mergeCell ref="B73:E73"/>
    <mergeCell ref="F73:K73"/>
    <mergeCell ref="L73:AO73"/>
    <mergeCell ref="AP73:AT73"/>
    <mergeCell ref="H55:K55"/>
    <mergeCell ref="L55:Q55"/>
    <mergeCell ref="R55:AU55"/>
    <mergeCell ref="AV55:AZ55"/>
    <mergeCell ref="H56:K56"/>
    <mergeCell ref="L56:Q56"/>
    <mergeCell ref="R56:AU56"/>
    <mergeCell ref="B97:E97"/>
    <mergeCell ref="AZ102:BF102"/>
    <mergeCell ref="B103:E103"/>
    <mergeCell ref="F103:K103"/>
    <mergeCell ref="L103:AO103"/>
    <mergeCell ref="AP103:AT103"/>
    <mergeCell ref="AU103:AY103"/>
    <mergeCell ref="AZ103:BF103"/>
    <mergeCell ref="B88:E88"/>
    <mergeCell ref="N1:BF4"/>
    <mergeCell ref="AE7:AO7"/>
    <mergeCell ref="AE8:AO8"/>
    <mergeCell ref="AE9:AO9"/>
    <mergeCell ref="AE13:AO13"/>
    <mergeCell ref="AE14:AO14"/>
    <mergeCell ref="AP12:AS12"/>
    <mergeCell ref="AP8:BF8"/>
    <mergeCell ref="AP9:BF9"/>
    <mergeCell ref="AZ12:BF12"/>
    <mergeCell ref="AP10:BF10"/>
    <mergeCell ref="M8:AC8"/>
    <mergeCell ref="M9:AC9"/>
    <mergeCell ref="AE10:AO10"/>
    <mergeCell ref="M10:AC10"/>
    <mergeCell ref="M11:AC11"/>
    <mergeCell ref="AP11:BF11"/>
    <mergeCell ref="AE12:AO12"/>
    <mergeCell ref="W12:AC12"/>
    <mergeCell ref="B8:L8"/>
    <mergeCell ref="B7:L7"/>
    <mergeCell ref="B9:L9"/>
    <mergeCell ref="B10:L10"/>
    <mergeCell ref="B11:L11"/>
    <mergeCell ref="B12:L12"/>
    <mergeCell ref="B13:L13"/>
    <mergeCell ref="R41:AU41"/>
    <mergeCell ref="AM17:AS17"/>
    <mergeCell ref="G17:S17"/>
    <mergeCell ref="AT17:BF17"/>
    <mergeCell ref="B33:BF33"/>
    <mergeCell ref="B14:L14"/>
    <mergeCell ref="AE11:AO11"/>
    <mergeCell ref="K30:O30"/>
    <mergeCell ref="P27:T27"/>
    <mergeCell ref="H32:AZ32"/>
    <mergeCell ref="AO27:AS27"/>
    <mergeCell ref="AT27:AX27"/>
    <mergeCell ref="P30:T30"/>
    <mergeCell ref="AY27:BC27"/>
    <mergeCell ref="AY30:BC30"/>
    <mergeCell ref="G23:H23"/>
    <mergeCell ref="I23:BF23"/>
    <mergeCell ref="AP88:AT88"/>
    <mergeCell ref="AU88:AY88"/>
    <mergeCell ref="AZ88:BF88"/>
    <mergeCell ref="AZ99:BF99"/>
    <mergeCell ref="F97:K97"/>
    <mergeCell ref="L97:AO97"/>
    <mergeCell ref="AP97:AT97"/>
    <mergeCell ref="AU97:AY97"/>
    <mergeCell ref="AU96:AY96"/>
    <mergeCell ref="AZ96:BF96"/>
    <mergeCell ref="AU99:AY99"/>
    <mergeCell ref="AV56:AZ56"/>
    <mergeCell ref="H62:K62"/>
    <mergeCell ref="L62:Q62"/>
    <mergeCell ref="H66:K66"/>
    <mergeCell ref="AZ97:BF97"/>
    <mergeCell ref="B96:E96"/>
    <mergeCell ref="F96:K96"/>
    <mergeCell ref="B89:E89"/>
    <mergeCell ref="F89:K89"/>
    <mergeCell ref="L89:AO89"/>
    <mergeCell ref="R62:AU62"/>
    <mergeCell ref="AV62:AZ62"/>
    <mergeCell ref="H57:K57"/>
    <mergeCell ref="L57:Q57"/>
    <mergeCell ref="R57:AU57"/>
    <mergeCell ref="AV57:AZ57"/>
    <mergeCell ref="H58:K58"/>
    <mergeCell ref="L58:Q58"/>
    <mergeCell ref="R58:AU58"/>
    <mergeCell ref="AV58:AZ58"/>
    <mergeCell ref="H59:K59"/>
    <mergeCell ref="L59:Q59"/>
    <mergeCell ref="R59:AU59"/>
    <mergeCell ref="F88:K88"/>
    <mergeCell ref="B115:BF115"/>
    <mergeCell ref="AZ108:BF108"/>
    <mergeCell ref="AZ107:BF107"/>
    <mergeCell ref="AZ106:BF106"/>
    <mergeCell ref="A113:BG113"/>
    <mergeCell ref="B104:BF104"/>
    <mergeCell ref="BA32:BF32"/>
    <mergeCell ref="BA36:BF36"/>
    <mergeCell ref="R38:AU38"/>
    <mergeCell ref="L38:Q38"/>
    <mergeCell ref="AV38:AZ38"/>
    <mergeCell ref="H37:K37"/>
    <mergeCell ref="AZ105:BF105"/>
    <mergeCell ref="H36:K36"/>
    <mergeCell ref="L36:Q36"/>
    <mergeCell ref="R36:AU36"/>
    <mergeCell ref="L37:Q37"/>
    <mergeCell ref="AZ95:BF95"/>
    <mergeCell ref="AP95:AT95"/>
    <mergeCell ref="AU95:AY95"/>
    <mergeCell ref="B91:E91"/>
    <mergeCell ref="F91:K91"/>
    <mergeCell ref="L91:AO91"/>
    <mergeCell ref="AP91:AT91"/>
    <mergeCell ref="H48:K48"/>
    <mergeCell ref="L48:Q48"/>
    <mergeCell ref="AV41:AZ41"/>
    <mergeCell ref="AV36:AZ36"/>
    <mergeCell ref="H45:K45"/>
    <mergeCell ref="L45:Q45"/>
    <mergeCell ref="R45:AU45"/>
    <mergeCell ref="AV45:AZ45"/>
    <mergeCell ref="H39:K39"/>
    <mergeCell ref="L39:Q39"/>
    <mergeCell ref="R39:AU39"/>
    <mergeCell ref="AV39:AZ39"/>
    <mergeCell ref="H43:K43"/>
    <mergeCell ref="L43:Q43"/>
    <mergeCell ref="R43:AU43"/>
    <mergeCell ref="AV43:AZ43"/>
    <mergeCell ref="H38:K38"/>
    <mergeCell ref="AV37:AZ37"/>
    <mergeCell ref="H47:K47"/>
    <mergeCell ref="L47:Q47"/>
    <mergeCell ref="R47:AU47"/>
    <mergeCell ref="AV47:AZ47"/>
    <mergeCell ref="H41:K41"/>
    <mergeCell ref="L41:Q41"/>
    <mergeCell ref="B22:BF22"/>
    <mergeCell ref="B17:F17"/>
    <mergeCell ref="M12:P12"/>
    <mergeCell ref="U30:Y30"/>
    <mergeCell ref="Z30:AD30"/>
    <mergeCell ref="AE30:AI30"/>
    <mergeCell ref="AJ30:AN30"/>
    <mergeCell ref="AO30:AS30"/>
    <mergeCell ref="AT30:AX30"/>
    <mergeCell ref="U27:Y27"/>
    <mergeCell ref="K27:O27"/>
    <mergeCell ref="Z27:AD27"/>
    <mergeCell ref="AE27:AI27"/>
    <mergeCell ref="AJ27:AN27"/>
    <mergeCell ref="AP13:BF13"/>
    <mergeCell ref="AP14:BF14"/>
    <mergeCell ref="Q12:V12"/>
    <mergeCell ref="M13:AC13"/>
    <mergeCell ref="AT12:AY12"/>
    <mergeCell ref="M14:AC14"/>
    <mergeCell ref="AT29:AX29"/>
    <mergeCell ref="AY29:BC29"/>
    <mergeCell ref="AV54:AZ54"/>
    <mergeCell ref="R54:AU54"/>
    <mergeCell ref="L54:Q54"/>
    <mergeCell ref="H54:K54"/>
    <mergeCell ref="H50:AZ50"/>
    <mergeCell ref="BA50:BF50"/>
    <mergeCell ref="B51:BF51"/>
    <mergeCell ref="B52:BF52"/>
    <mergeCell ref="B53:BF53"/>
    <mergeCell ref="B102:E102"/>
    <mergeCell ref="F102:K102"/>
    <mergeCell ref="L102:AO102"/>
    <mergeCell ref="AP102:AT102"/>
    <mergeCell ref="AU102:AY102"/>
    <mergeCell ref="R48:AU48"/>
    <mergeCell ref="AV48:AZ48"/>
    <mergeCell ref="AP89:AT89"/>
    <mergeCell ref="AU89:AY89"/>
    <mergeCell ref="AZ89:BF89"/>
    <mergeCell ref="F93:K93"/>
    <mergeCell ref="L93:AO93"/>
    <mergeCell ref="AP93:AT93"/>
    <mergeCell ref="AU93:AY93"/>
    <mergeCell ref="AZ93:BF93"/>
    <mergeCell ref="L87:AO87"/>
    <mergeCell ref="F87:K87"/>
    <mergeCell ref="AP87:AT87"/>
    <mergeCell ref="AU87:AY87"/>
    <mergeCell ref="F98:K98"/>
    <mergeCell ref="L98:AO98"/>
    <mergeCell ref="AP98:AT98"/>
    <mergeCell ref="F100:K100"/>
    <mergeCell ref="L100:AO100"/>
    <mergeCell ref="A111:BG111"/>
    <mergeCell ref="A112:BG112"/>
    <mergeCell ref="B90:E90"/>
    <mergeCell ref="F90:K90"/>
    <mergeCell ref="L90:AO90"/>
    <mergeCell ref="AP90:AT90"/>
    <mergeCell ref="AU90:AY90"/>
    <mergeCell ref="AZ90:BF90"/>
    <mergeCell ref="AU98:AY98"/>
    <mergeCell ref="AZ98:BF98"/>
    <mergeCell ref="B98:E98"/>
    <mergeCell ref="B100:E100"/>
    <mergeCell ref="AU100:AY100"/>
    <mergeCell ref="AZ100:BF100"/>
    <mergeCell ref="B99:E99"/>
    <mergeCell ref="F99:K99"/>
    <mergeCell ref="L99:AO99"/>
    <mergeCell ref="AP99:AT99"/>
    <mergeCell ref="B101:E101"/>
    <mergeCell ref="F101:K101"/>
    <mergeCell ref="L101:AO101"/>
    <mergeCell ref="AP101:AT101"/>
    <mergeCell ref="AU101:AY101"/>
    <mergeCell ref="AZ101:BF101"/>
    <mergeCell ref="B34:BF34"/>
    <mergeCell ref="H46:K46"/>
    <mergeCell ref="L46:Q46"/>
    <mergeCell ref="R46:AU46"/>
    <mergeCell ref="AV46:AZ46"/>
    <mergeCell ref="H40:K40"/>
    <mergeCell ref="L40:Q40"/>
    <mergeCell ref="R40:AU40"/>
    <mergeCell ref="AV40:AZ40"/>
    <mergeCell ref="H42:K42"/>
    <mergeCell ref="L42:Q42"/>
    <mergeCell ref="R42:AU42"/>
    <mergeCell ref="AV42:AZ42"/>
    <mergeCell ref="H44:K44"/>
    <mergeCell ref="L44:Q44"/>
    <mergeCell ref="R44:AU44"/>
    <mergeCell ref="AV44:AZ44"/>
    <mergeCell ref="R37:AU37"/>
    <mergeCell ref="B35:BF35"/>
    <mergeCell ref="AV59:AZ59"/>
    <mergeCell ref="L60:Q60"/>
    <mergeCell ref="R60:AU60"/>
    <mergeCell ref="AV60:AZ60"/>
    <mergeCell ref="H61:K61"/>
    <mergeCell ref="L61:Q61"/>
    <mergeCell ref="R61:AU61"/>
    <mergeCell ref="AV61:AZ61"/>
    <mergeCell ref="B75:E75"/>
    <mergeCell ref="F75:K75"/>
    <mergeCell ref="L66:Q66"/>
    <mergeCell ref="R66:AU66"/>
    <mergeCell ref="H65:K65"/>
    <mergeCell ref="L65:Q65"/>
    <mergeCell ref="R65:AU65"/>
    <mergeCell ref="AV65:AZ65"/>
    <mergeCell ref="H63:K63"/>
    <mergeCell ref="L63:Q63"/>
    <mergeCell ref="R63:AU63"/>
    <mergeCell ref="AV63:AZ63"/>
    <mergeCell ref="H64:K64"/>
    <mergeCell ref="L64:Q64"/>
    <mergeCell ref="R64:AU64"/>
    <mergeCell ref="AV64:AZ64"/>
    <mergeCell ref="B94:E94"/>
    <mergeCell ref="H71:AZ71"/>
    <mergeCell ref="B77:E77"/>
    <mergeCell ref="F77:K77"/>
    <mergeCell ref="L77:AO77"/>
    <mergeCell ref="AP77:AT77"/>
    <mergeCell ref="AU77:AY77"/>
    <mergeCell ref="AZ77:BF77"/>
    <mergeCell ref="B78:E78"/>
    <mergeCell ref="F78:K78"/>
    <mergeCell ref="BA71:BF71"/>
    <mergeCell ref="B74:E74"/>
    <mergeCell ref="F74:K74"/>
    <mergeCell ref="L74:AO74"/>
    <mergeCell ref="AP74:AT74"/>
    <mergeCell ref="AU74:AY74"/>
    <mergeCell ref="AZ74:BF74"/>
    <mergeCell ref="B76:E76"/>
    <mergeCell ref="F76:K76"/>
    <mergeCell ref="L76:AO76"/>
    <mergeCell ref="AP76:AT76"/>
    <mergeCell ref="AU76:AY76"/>
    <mergeCell ref="B93:E93"/>
    <mergeCell ref="L88:AO88"/>
    <mergeCell ref="B87:E87"/>
    <mergeCell ref="L94:AO94"/>
    <mergeCell ref="AP94:AT94"/>
    <mergeCell ref="AU94:AY94"/>
    <mergeCell ref="F95:K95"/>
    <mergeCell ref="L95:AO95"/>
    <mergeCell ref="AZ94:BF94"/>
    <mergeCell ref="L78:AO78"/>
    <mergeCell ref="AP78:AT78"/>
    <mergeCell ref="AU78:AY78"/>
    <mergeCell ref="AZ78:BF78"/>
    <mergeCell ref="B92:E92"/>
    <mergeCell ref="F92:K92"/>
    <mergeCell ref="L92:AO92"/>
    <mergeCell ref="AP92:AT92"/>
    <mergeCell ref="AU92:AY92"/>
    <mergeCell ref="AZ92:BF92"/>
    <mergeCell ref="B95:E95"/>
    <mergeCell ref="H79:AZ79"/>
    <mergeCell ref="BA79:BF79"/>
    <mergeCell ref="F94:K94"/>
    <mergeCell ref="AU81:AY81"/>
    <mergeCell ref="AZ81:BF81"/>
    <mergeCell ref="B82:E82"/>
    <mergeCell ref="AU75:AY75"/>
    <mergeCell ref="AZ75:BF75"/>
    <mergeCell ref="AU73:AY73"/>
    <mergeCell ref="AZ73:BF73"/>
    <mergeCell ref="AZ76:BF76"/>
    <mergeCell ref="B80:BF80"/>
    <mergeCell ref="B84:E84"/>
    <mergeCell ref="F84:K84"/>
    <mergeCell ref="L84:AO84"/>
    <mergeCell ref="AP84:AT84"/>
    <mergeCell ref="AU84:AY84"/>
    <mergeCell ref="AZ84:BF84"/>
    <mergeCell ref="B81:E81"/>
    <mergeCell ref="F81:K81"/>
    <mergeCell ref="L81:AO81"/>
    <mergeCell ref="AP81:AT81"/>
    <mergeCell ref="C30:J30"/>
    <mergeCell ref="C29:J29"/>
    <mergeCell ref="C28:J28"/>
    <mergeCell ref="C27:J27"/>
    <mergeCell ref="G24:H24"/>
    <mergeCell ref="I24:BF25"/>
    <mergeCell ref="K28:O28"/>
    <mergeCell ref="P28:T28"/>
    <mergeCell ref="U28:Y28"/>
    <mergeCell ref="Z28:AD28"/>
    <mergeCell ref="AE28:AI28"/>
    <mergeCell ref="AJ28:AN28"/>
    <mergeCell ref="AO28:AS28"/>
    <mergeCell ref="AT28:AX28"/>
    <mergeCell ref="AY28:BC28"/>
    <mergeCell ref="B26:BF26"/>
    <mergeCell ref="K29:O29"/>
    <mergeCell ref="P29:T29"/>
    <mergeCell ref="U29:Y29"/>
    <mergeCell ref="Z29:AD29"/>
    <mergeCell ref="AE29:AI29"/>
    <mergeCell ref="AJ29:AN29"/>
    <mergeCell ref="AO29:AS29"/>
    <mergeCell ref="AP100:AT100"/>
    <mergeCell ref="AU91:AY91"/>
    <mergeCell ref="AZ91:BF91"/>
    <mergeCell ref="L96:AO96"/>
    <mergeCell ref="AP96:AT96"/>
    <mergeCell ref="AY31:BC31"/>
    <mergeCell ref="C31:J31"/>
    <mergeCell ref="K31:O31"/>
    <mergeCell ref="P31:T31"/>
    <mergeCell ref="U31:Y31"/>
    <mergeCell ref="Z31:AD31"/>
    <mergeCell ref="AE31:AI31"/>
    <mergeCell ref="AJ31:AN31"/>
    <mergeCell ref="AO31:AS31"/>
    <mergeCell ref="AT31:AX31"/>
    <mergeCell ref="H60:K60"/>
    <mergeCell ref="AV66:AZ66"/>
    <mergeCell ref="AZ87:BF87"/>
    <mergeCell ref="H67:K67"/>
    <mergeCell ref="L67:Q67"/>
    <mergeCell ref="R67:AU67"/>
    <mergeCell ref="AV67:AZ67"/>
    <mergeCell ref="L75:AO75"/>
    <mergeCell ref="AP75:AT75"/>
    <mergeCell ref="BI51:BT51"/>
    <mergeCell ref="B85:E85"/>
    <mergeCell ref="F85:K85"/>
    <mergeCell ref="L85:AO85"/>
    <mergeCell ref="AP85:AT85"/>
    <mergeCell ref="AU85:AY85"/>
    <mergeCell ref="AZ85:BF85"/>
    <mergeCell ref="B86:E86"/>
    <mergeCell ref="F86:K86"/>
    <mergeCell ref="L86:AO86"/>
    <mergeCell ref="AP86:AT86"/>
    <mergeCell ref="AU86:AY86"/>
    <mergeCell ref="AZ86:BF86"/>
    <mergeCell ref="B83:E83"/>
    <mergeCell ref="F83:K83"/>
    <mergeCell ref="L83:AO83"/>
    <mergeCell ref="AP83:AT83"/>
    <mergeCell ref="AU83:AY83"/>
    <mergeCell ref="AZ83:BF83"/>
    <mergeCell ref="F82:K82"/>
    <mergeCell ref="L82:AO82"/>
    <mergeCell ref="AP82:AT82"/>
    <mergeCell ref="AU82:AY82"/>
    <mergeCell ref="AZ82:BF82"/>
  </mergeCells>
  <conditionalFormatting sqref="AZ92:BF92 G37:G39 BA37:BF39 BA41:BF41 G41 BA45:BF45 G45 G43 BA43:BF43 G47:G49 BA47:BF49 G62:G68 BA62:BF68 AZ94:BF96 AZ87:BF87">
    <cfRule type="cellIs" dxfId="42" priority="341" operator="equal">
      <formula>0</formula>
    </cfRule>
  </conditionalFormatting>
  <conditionalFormatting sqref="H37:K39 H41:K41 H45:K45 H43:K43 H47:K49 H68:K68">
    <cfRule type="cellIs" dxfId="41" priority="198" operator="equal">
      <formula>0</formula>
    </cfRule>
  </conditionalFormatting>
  <conditionalFormatting sqref="AZ115:BF115">
    <cfRule type="cellIs" dxfId="40" priority="98" operator="equal">
      <formula>0</formula>
    </cfRule>
  </conditionalFormatting>
  <conditionalFormatting sqref="AP8:BF11 AP12:AS12 AZ12:BF12 AP13:BF14">
    <cfRule type="cellIs" dxfId="39" priority="97" operator="equal">
      <formula>0</formula>
    </cfRule>
  </conditionalFormatting>
  <conditionalFormatting sqref="AZ100:BF100">
    <cfRule type="cellIs" dxfId="38" priority="89" operator="equal">
      <formula>0</formula>
    </cfRule>
  </conditionalFormatting>
  <conditionalFormatting sqref="AZ97:BF97">
    <cfRule type="cellIs" dxfId="37" priority="84" operator="equal">
      <formula>0</formula>
    </cfRule>
  </conditionalFormatting>
  <conditionalFormatting sqref="AZ103:BF103">
    <cfRule type="cellIs" dxfId="36" priority="80" operator="equal">
      <formula>0</formula>
    </cfRule>
  </conditionalFormatting>
  <conditionalFormatting sqref="AZ91:BF91">
    <cfRule type="cellIs" dxfId="35" priority="83" operator="equal">
      <formula>0</formula>
    </cfRule>
  </conditionalFormatting>
  <conditionalFormatting sqref="AZ102:BF102">
    <cfRule type="cellIs" dxfId="34" priority="79" operator="equal">
      <formula>0</formula>
    </cfRule>
  </conditionalFormatting>
  <conditionalFormatting sqref="AZ93:BF93">
    <cfRule type="cellIs" dxfId="33" priority="78" operator="equal">
      <formula>0</formula>
    </cfRule>
  </conditionalFormatting>
  <conditionalFormatting sqref="AZ98:BF98">
    <cfRule type="cellIs" dxfId="32" priority="63" operator="equal">
      <formula>0</formula>
    </cfRule>
  </conditionalFormatting>
  <conditionalFormatting sqref="AZ99:BF99">
    <cfRule type="cellIs" dxfId="31" priority="62" operator="equal">
      <formula>0</formula>
    </cfRule>
  </conditionalFormatting>
  <conditionalFormatting sqref="AZ90:BF90">
    <cfRule type="cellIs" dxfId="30" priority="61" operator="equal">
      <formula>0</formula>
    </cfRule>
  </conditionalFormatting>
  <conditionalFormatting sqref="G40 BA40:BF40">
    <cfRule type="cellIs" dxfId="29" priority="55" operator="equal">
      <formula>0</formula>
    </cfRule>
  </conditionalFormatting>
  <conditionalFormatting sqref="H40:K40">
    <cfRule type="cellIs" dxfId="28" priority="54" operator="equal">
      <formula>0</formula>
    </cfRule>
  </conditionalFormatting>
  <conditionalFormatting sqref="G42 BA42:BF42">
    <cfRule type="cellIs" dxfId="27" priority="53" operator="equal">
      <formula>0</formula>
    </cfRule>
  </conditionalFormatting>
  <conditionalFormatting sqref="H42:K42">
    <cfRule type="cellIs" dxfId="26" priority="52" operator="equal">
      <formula>0</formula>
    </cfRule>
  </conditionalFormatting>
  <conditionalFormatting sqref="G44 BA44:BF44">
    <cfRule type="cellIs" dxfId="25" priority="51" operator="equal">
      <formula>0</formula>
    </cfRule>
  </conditionalFormatting>
  <conditionalFormatting sqref="H44:K44">
    <cfRule type="cellIs" dxfId="24" priority="50" operator="equal">
      <formula>0</formula>
    </cfRule>
  </conditionalFormatting>
  <conditionalFormatting sqref="G46 BA46:BF46">
    <cfRule type="cellIs" dxfId="23" priority="49" operator="equal">
      <formula>0</formula>
    </cfRule>
  </conditionalFormatting>
  <conditionalFormatting sqref="H46:K46">
    <cfRule type="cellIs" dxfId="22" priority="48" operator="equal">
      <formula>0</formula>
    </cfRule>
  </conditionalFormatting>
  <conditionalFormatting sqref="BA54:BF58 G54:G58 G60:G61 BA60:BF61">
    <cfRule type="cellIs" dxfId="21" priority="37" operator="equal">
      <formula>0</formula>
    </cfRule>
  </conditionalFormatting>
  <conditionalFormatting sqref="H54:K58 H60:K61">
    <cfRule type="cellIs" dxfId="20" priority="36" operator="equal">
      <formula>0</formula>
    </cfRule>
  </conditionalFormatting>
  <conditionalFormatting sqref="G55 BA55:BF55">
    <cfRule type="cellIs" dxfId="19" priority="23" operator="equal">
      <formula>0</formula>
    </cfRule>
  </conditionalFormatting>
  <conditionalFormatting sqref="H55:K55">
    <cfRule type="cellIs" dxfId="18" priority="22" operator="equal">
      <formula>0</formula>
    </cfRule>
  </conditionalFormatting>
  <conditionalFormatting sqref="G59 BA59:BF59">
    <cfRule type="cellIs" dxfId="17" priority="21" operator="equal">
      <formula>0</formula>
    </cfRule>
  </conditionalFormatting>
  <conditionalFormatting sqref="AZ88:BF90">
    <cfRule type="cellIs" dxfId="16" priority="17" operator="equal">
      <formula>0</formula>
    </cfRule>
  </conditionalFormatting>
  <conditionalFormatting sqref="AZ78:BF78">
    <cfRule type="cellIs" dxfId="15" priority="16" operator="equal">
      <formula>0</formula>
    </cfRule>
  </conditionalFormatting>
  <conditionalFormatting sqref="AZ77:BF77">
    <cfRule type="cellIs" dxfId="14" priority="15" operator="equal">
      <formula>0</formula>
    </cfRule>
  </conditionalFormatting>
  <conditionalFormatting sqref="AZ76:BF76">
    <cfRule type="cellIs" dxfId="13" priority="14" operator="equal">
      <formula>0</formula>
    </cfRule>
  </conditionalFormatting>
  <conditionalFormatting sqref="AZ74:BF74">
    <cfRule type="cellIs" dxfId="12" priority="13" operator="equal">
      <formula>0</formula>
    </cfRule>
  </conditionalFormatting>
  <conditionalFormatting sqref="AZ75:BF75">
    <cfRule type="cellIs" dxfId="11" priority="12" operator="equal">
      <formula>0</formula>
    </cfRule>
  </conditionalFormatting>
  <conditionalFormatting sqref="AZ89:BF89">
    <cfRule type="cellIs" dxfId="10" priority="11" operator="equal">
      <formula>0</formula>
    </cfRule>
  </conditionalFormatting>
  <conditionalFormatting sqref="K29:Y29 AY29:BC29">
    <cfRule type="cellIs" dxfId="9" priority="8" operator="equal">
      <formula>$BJ$8</formula>
    </cfRule>
    <cfRule type="cellIs" dxfId="8" priority="9" operator="equal">
      <formula>$BJ$8</formula>
    </cfRule>
    <cfRule type="cellIs" dxfId="7" priority="10" operator="equal">
      <formula>$BJ$8</formula>
    </cfRule>
  </conditionalFormatting>
  <conditionalFormatting sqref="AZ81:BF90">
    <cfRule type="cellIs" dxfId="6" priority="7" operator="equal">
      <formula>0</formula>
    </cfRule>
  </conditionalFormatting>
  <conditionalFormatting sqref="H62:K63">
    <cfRule type="cellIs" dxfId="5" priority="6" operator="equal">
      <formula>0</formula>
    </cfRule>
  </conditionalFormatting>
  <conditionalFormatting sqref="H63:K63">
    <cfRule type="cellIs" dxfId="4" priority="5" operator="equal">
      <formula>0</formula>
    </cfRule>
  </conditionalFormatting>
  <conditionalFormatting sqref="H64:K65">
    <cfRule type="cellIs" dxfId="3" priority="4" operator="equal">
      <formula>0</formula>
    </cfRule>
  </conditionalFormatting>
  <conditionalFormatting sqref="H59:K59">
    <cfRule type="cellIs" dxfId="2" priority="3" operator="equal">
      <formula>0</formula>
    </cfRule>
  </conditionalFormatting>
  <conditionalFormatting sqref="H66:K66">
    <cfRule type="cellIs" dxfId="1" priority="2" operator="equal">
      <formula>0</formula>
    </cfRule>
  </conditionalFormatting>
  <conditionalFormatting sqref="H67:K67">
    <cfRule type="cellIs" dxfId="0" priority="1" operator="equal">
      <formula>0</formula>
    </cfRule>
  </conditionalFormatting>
  <dataValidations count="1">
    <dataValidation type="list" allowBlank="1" showInputMessage="1" showErrorMessage="1" sqref="K29:Y29 AY29:BC29" xr:uid="{00000000-0002-0000-0000-000000000000}">
      <formula1>Optional</formula1>
    </dataValidation>
  </dataValidations>
  <printOptions horizontalCentered="1"/>
  <pageMargins left="0.16" right="0.23" top="0.35" bottom="0.36" header="0.3" footer="0.16"/>
  <pageSetup scale="91" orientation="portrait" r:id="rId1"/>
  <headerFooter>
    <oddFooter xml:space="preserve">&amp;C&amp;8Copyright © 2019 Data Recognition Corporation. All rights reserved. TerraNova is aregistered trademark of Data Recognition Corporation. </oddFooter>
  </headerFooter>
  <rowBreaks count="2" manualBreakCount="2">
    <brk id="68" max="58" man="1"/>
    <brk id="101"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locked="0" defaultSize="0" autoFill="0" autoLine="0" autoPict="0">
                <anchor moveWithCells="1">
                  <from>
                    <xdr:col>40</xdr:col>
                    <xdr:colOff>76200</xdr:colOff>
                    <xdr:row>5</xdr:row>
                    <xdr:rowOff>57150</xdr:rowOff>
                  </from>
                  <to>
                    <xdr:col>45</xdr:col>
                    <xdr:colOff>85725</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Order Form</vt:lpstr>
      <vt:lpstr>Optional</vt:lpstr>
      <vt:lpstr>'Order Form'!Print_Area</vt:lpstr>
      <vt:lpstr>Scoring</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Catherine Jennings</cp:lastModifiedBy>
  <cp:lastPrinted>2021-10-13T17:16:15Z</cp:lastPrinted>
  <dcterms:created xsi:type="dcterms:W3CDTF">2015-10-15T18:27:25Z</dcterms:created>
  <dcterms:modified xsi:type="dcterms:W3CDTF">2021-10-26T16:20:29Z</dcterms:modified>
</cp:coreProperties>
</file>